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<sst xmlns="http://schemas.openxmlformats.org/spreadsheetml/2006/main" count="56" uniqueCount="43">
  <si>
    <t>附件：</t>
  </si>
  <si>
    <t>遵义职业技术学院2025年赴高校引才成绩总排名</t>
  </si>
  <si>
    <t>序号</t>
  </si>
  <si>
    <t>姓名</t>
  </si>
  <si>
    <t>笔试准考证号</t>
  </si>
  <si>
    <t>面试准考证号</t>
  </si>
  <si>
    <t>报考岗位</t>
  </si>
  <si>
    <t>笔试成绩</t>
  </si>
  <si>
    <t>面试成绩</t>
  </si>
  <si>
    <t>折算总成绩</t>
  </si>
  <si>
    <t>是否进入下一环节</t>
  </si>
  <si>
    <t>吴秀涓</t>
  </si>
  <si>
    <t>250100214</t>
  </si>
  <si>
    <r>
      <rPr>
        <sz val="11"/>
        <color theme="1"/>
        <rFont val="宋体"/>
        <charset val="134"/>
      </rPr>
      <t>思想政治部（基础教育部）教师</t>
    </r>
  </si>
  <si>
    <t>是</t>
  </si>
  <si>
    <t>杨彤</t>
  </si>
  <si>
    <t>250100201</t>
  </si>
  <si>
    <t>王银凤</t>
  </si>
  <si>
    <t>250100127</t>
  </si>
  <si>
    <t>杨爱明</t>
  </si>
  <si>
    <t>250100113</t>
  </si>
  <si>
    <t>涂媛媛</t>
  </si>
  <si>
    <t>250100124</t>
  </si>
  <si>
    <t>胡宏</t>
  </si>
  <si>
    <t>250100306</t>
  </si>
  <si>
    <r>
      <rPr>
        <sz val="11"/>
        <color theme="1"/>
        <rFont val="宋体"/>
        <charset val="134"/>
      </rPr>
      <t>专职辅导员</t>
    </r>
    <r>
      <rPr>
        <sz val="11"/>
        <color theme="1"/>
        <rFont val="Times New Roman"/>
        <charset val="134"/>
      </rPr>
      <t>1</t>
    </r>
  </si>
  <si>
    <t>彭旭</t>
  </si>
  <si>
    <t>250100304</t>
  </si>
  <si>
    <t>敖选鹏</t>
  </si>
  <si>
    <t>250100307</t>
  </si>
  <si>
    <t>国宏远</t>
  </si>
  <si>
    <t>250100305</t>
  </si>
  <si>
    <t>杨海玲</t>
  </si>
  <si>
    <t>250100505</t>
  </si>
  <si>
    <r>
      <rPr>
        <sz val="11"/>
        <color theme="1"/>
        <rFont val="宋体"/>
        <charset val="134"/>
      </rPr>
      <t>专职辅导员</t>
    </r>
    <r>
      <rPr>
        <sz val="11"/>
        <color theme="1"/>
        <rFont val="Times New Roman"/>
        <charset val="134"/>
      </rPr>
      <t>2</t>
    </r>
  </si>
  <si>
    <t>韩桥英</t>
  </si>
  <si>
    <t>250100311</t>
  </si>
  <si>
    <t>姚雯竞</t>
  </si>
  <si>
    <t>250100421</t>
  </si>
  <si>
    <t>方银银</t>
  </si>
  <si>
    <t>250100310</t>
  </si>
  <si>
    <t>陈婷</t>
  </si>
  <si>
    <t>250100507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</si>
</sst>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name val="方正公文小标宋"/>
      <charset val="134"/>
    </font>
    <font>
      <sz val="14"/>
      <name val="黑体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zxh\&#34892;&#25919;\&#25307;&#32856;\2025&#24180;&#36212;&#39640;&#26657;&#24341;&#36827;\4.&#38754;&#35797;\&#36981;&#20041;&#32844;&#38498;&#25104;&#32489;&#65288;&#20197;&#27492;&#20026;&#20934;&#65289;\&#36981;&#20041;&#32844;&#384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 t="str">
            <v>方银银</v>
          </cell>
          <cell r="C2" t="str">
            <v>522123199605113521</v>
          </cell>
          <cell r="D2" t="str">
            <v>遵义职业技术学院</v>
          </cell>
          <cell r="E2" t="str">
            <v>专职辅导员2</v>
          </cell>
        </row>
        <row r="2">
          <cell r="G2" t="str">
            <v>专业技术岗位</v>
          </cell>
          <cell r="H2">
            <v>5200128</v>
          </cell>
          <cell r="I2">
            <v>79.2</v>
          </cell>
        </row>
        <row r="3">
          <cell r="B3" t="str">
            <v>彭旭</v>
          </cell>
          <cell r="C3" t="str">
            <v>522122200004031829</v>
          </cell>
          <cell r="D3" t="str">
            <v>遵义职业技术学院</v>
          </cell>
          <cell r="E3" t="str">
            <v>专职辅导员1</v>
          </cell>
        </row>
        <row r="3">
          <cell r="G3" t="str">
            <v>专业技术岗位</v>
          </cell>
          <cell r="H3">
            <v>5200116</v>
          </cell>
          <cell r="I3">
            <v>77</v>
          </cell>
        </row>
        <row r="4">
          <cell r="B4" t="str">
            <v>陈婷</v>
          </cell>
          <cell r="C4" t="str">
            <v>520327200012200048</v>
          </cell>
          <cell r="D4" t="str">
            <v>遵义职业技术学院</v>
          </cell>
          <cell r="E4" t="str">
            <v>专职辅导员2</v>
          </cell>
        </row>
        <row r="4">
          <cell r="G4" t="str">
            <v>专业技术岗位</v>
          </cell>
          <cell r="H4">
            <v>5200126</v>
          </cell>
          <cell r="I4">
            <v>78.4</v>
          </cell>
        </row>
        <row r="5">
          <cell r="B5" t="str">
            <v>胡宏</v>
          </cell>
          <cell r="C5" t="str">
            <v>522123199908110088</v>
          </cell>
          <cell r="D5" t="str">
            <v>遵义职业技术学院</v>
          </cell>
          <cell r="E5" t="str">
            <v>专职辅导员1</v>
          </cell>
        </row>
        <row r="5">
          <cell r="G5" t="str">
            <v>专业技术岗位</v>
          </cell>
          <cell r="H5">
            <v>5200117</v>
          </cell>
          <cell r="I5">
            <v>81.2</v>
          </cell>
        </row>
        <row r="6">
          <cell r="B6" t="str">
            <v>杨海玲</v>
          </cell>
          <cell r="C6" t="str">
            <v>522228200001083221</v>
          </cell>
          <cell r="D6" t="str">
            <v>遵义职业技术学院</v>
          </cell>
          <cell r="E6" t="str">
            <v>专职辅导员2</v>
          </cell>
        </row>
        <row r="6">
          <cell r="G6" t="str">
            <v>专业技术岗位</v>
          </cell>
          <cell r="H6">
            <v>5200127</v>
          </cell>
          <cell r="I6">
            <v>81</v>
          </cell>
        </row>
        <row r="7">
          <cell r="B7" t="str">
            <v>国宏运</v>
          </cell>
          <cell r="C7" t="str">
            <v>520201199605314812</v>
          </cell>
          <cell r="D7" t="str">
            <v>遵义职业技术学院</v>
          </cell>
          <cell r="E7" t="str">
            <v>专职辅导员1</v>
          </cell>
        </row>
        <row r="7">
          <cell r="G7" t="str">
            <v>专业技术岗位</v>
          </cell>
          <cell r="H7">
            <v>5200118</v>
          </cell>
          <cell r="I7">
            <v>76.8</v>
          </cell>
        </row>
        <row r="8">
          <cell r="B8" t="str">
            <v>敖选鹏</v>
          </cell>
          <cell r="C8" t="str">
            <v>522323199603027532</v>
          </cell>
          <cell r="D8" t="str">
            <v>遵义职业技术学院</v>
          </cell>
          <cell r="E8" t="str">
            <v>专职辅导员1</v>
          </cell>
        </row>
        <row r="8">
          <cell r="G8" t="str">
            <v>专业技术岗位</v>
          </cell>
          <cell r="H8">
            <v>5200119</v>
          </cell>
          <cell r="I8">
            <v>79.6</v>
          </cell>
        </row>
        <row r="9">
          <cell r="B9" t="str">
            <v>姚雯竞</v>
          </cell>
          <cell r="C9" t="str">
            <v>52212319891111208X</v>
          </cell>
          <cell r="D9" t="str">
            <v>遵义职业技术学院</v>
          </cell>
          <cell r="E9" t="str">
            <v>专职辅导员2</v>
          </cell>
        </row>
        <row r="9">
          <cell r="G9" t="str">
            <v>专业技术岗位</v>
          </cell>
          <cell r="H9">
            <v>5200125</v>
          </cell>
          <cell r="I9">
            <v>78.6</v>
          </cell>
        </row>
        <row r="10">
          <cell r="B10" t="str">
            <v>韩桥英</v>
          </cell>
          <cell r="C10" t="str">
            <v>52212919990801502X</v>
          </cell>
          <cell r="D10" t="str">
            <v>遵义职业技术学院</v>
          </cell>
          <cell r="E10" t="str">
            <v>专职辅导员2</v>
          </cell>
        </row>
        <row r="10">
          <cell r="G10" t="str">
            <v>专业技术岗位</v>
          </cell>
          <cell r="H10" t="str">
            <v>5200129</v>
          </cell>
          <cell r="I10">
            <v>82.2</v>
          </cell>
        </row>
        <row r="11">
          <cell r="B11" t="str">
            <v>王银凤</v>
          </cell>
          <cell r="C11" t="str">
            <v>522635199811080065</v>
          </cell>
          <cell r="D11" t="str">
            <v>遵义职业技术学院</v>
          </cell>
          <cell r="E11" t="str">
            <v>思想政治部（基础教育部）教师</v>
          </cell>
        </row>
        <row r="11">
          <cell r="G11" t="str">
            <v>专业技术岗位</v>
          </cell>
          <cell r="H11">
            <v>5200203</v>
          </cell>
          <cell r="I11">
            <v>81.6</v>
          </cell>
        </row>
        <row r="12">
          <cell r="B12" t="str">
            <v>杨爱明</v>
          </cell>
          <cell r="C12" t="str">
            <v>520203199808195617</v>
          </cell>
          <cell r="D12" t="str">
            <v>遵义职业技术学院</v>
          </cell>
          <cell r="E12" t="str">
            <v>思想政治部（基础教育部）教师</v>
          </cell>
        </row>
        <row r="12">
          <cell r="G12" t="str">
            <v>专业技术岗位</v>
          </cell>
          <cell r="H12" t="str">
            <v>5200205</v>
          </cell>
          <cell r="I12">
            <v>82.2</v>
          </cell>
        </row>
        <row r="13">
          <cell r="B13" t="str">
            <v>涂媛媛</v>
          </cell>
          <cell r="C13" t="str">
            <v>522228199801141324</v>
          </cell>
          <cell r="D13" t="str">
            <v>遵义职业技术学院</v>
          </cell>
          <cell r="E13" t="str">
            <v>思想政治部（基础教育部）教师</v>
          </cell>
        </row>
        <row r="13">
          <cell r="G13" t="str">
            <v>专业技术岗位</v>
          </cell>
          <cell r="H13" t="str">
            <v>5200204</v>
          </cell>
          <cell r="I13">
            <v>79.8</v>
          </cell>
        </row>
        <row r="14">
          <cell r="B14" t="str">
            <v>杨彤</v>
          </cell>
          <cell r="C14" t="str">
            <v>522622200009220044</v>
          </cell>
          <cell r="D14" t="str">
            <v>遵义职业技术学院</v>
          </cell>
          <cell r="E14" t="str">
            <v>思想政治部（基础教育部）教师</v>
          </cell>
        </row>
        <row r="14">
          <cell r="G14" t="str">
            <v>专业技术岗位</v>
          </cell>
          <cell r="H14" t="str">
            <v>5200202</v>
          </cell>
          <cell r="I14">
            <v>79.6</v>
          </cell>
        </row>
        <row r="15">
          <cell r="B15" t="str">
            <v>吴秀涓</v>
          </cell>
          <cell r="C15" t="str">
            <v>520202200003050022</v>
          </cell>
          <cell r="D15" t="str">
            <v>遵义职业技术学院</v>
          </cell>
          <cell r="E15" t="str">
            <v>思想政治部（基础教育部）教师</v>
          </cell>
        </row>
        <row r="15">
          <cell r="G15" t="str">
            <v>专业技术岗位</v>
          </cell>
          <cell r="H15" t="str">
            <v>5200201</v>
          </cell>
          <cell r="I15">
            <v>83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workbookViewId="0">
      <selection activeCell="K7" sqref="K7"/>
    </sheetView>
  </sheetViews>
  <sheetFormatPr defaultColWidth="18.75" defaultRowHeight="13.5"/>
  <cols>
    <col min="1" max="1" width="10.5" style="3" customWidth="1"/>
    <col min="2" max="2" width="11.25" style="4" customWidth="1"/>
    <col min="3" max="3" width="17.375" style="3" customWidth="1"/>
    <col min="4" max="4" width="16" style="3" customWidth="1"/>
    <col min="5" max="5" width="30.375" style="3" customWidth="1"/>
    <col min="6" max="6" width="12.125" style="3" customWidth="1"/>
    <col min="7" max="7" width="10.375" style="5" customWidth="1"/>
    <col min="8" max="8" width="10.75" style="5" customWidth="1"/>
    <col min="9" max="9" width="12.5" style="3" customWidth="1"/>
    <col min="10" max="16383" width="18.75" style="3" customWidth="1"/>
    <col min="16384" max="16384" width="18.75" style="3"/>
  </cols>
  <sheetData>
    <row r="1" ht="20.25" spans="1:1">
      <c r="A1" s="6" t="s">
        <v>0</v>
      </c>
    </row>
    <row r="2" s="1" customFormat="1" ht="43" customHeight="1" spans="1:9">
      <c r="A2" s="7" t="s">
        <v>1</v>
      </c>
      <c r="B2" s="7"/>
      <c r="C2" s="7"/>
      <c r="D2" s="7"/>
      <c r="E2" s="7"/>
      <c r="F2" s="7"/>
      <c r="G2" s="8"/>
      <c r="H2" s="8"/>
      <c r="I2" s="7"/>
    </row>
    <row r="3" s="2" customFormat="1" ht="50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9" t="s">
        <v>10</v>
      </c>
    </row>
    <row r="4" s="3" customFormat="1" ht="28" customHeight="1" spans="1:9">
      <c r="A4" s="11">
        <v>1</v>
      </c>
      <c r="B4" s="11" t="s">
        <v>11</v>
      </c>
      <c r="C4" s="12" t="s">
        <v>12</v>
      </c>
      <c r="D4" s="12" t="str">
        <f>VLOOKUP(B4,[1]Sheet1!B$2:H$15,7,FALSE)</f>
        <v>5200201</v>
      </c>
      <c r="E4" s="13" t="s">
        <v>13</v>
      </c>
      <c r="F4" s="14">
        <v>77.79</v>
      </c>
      <c r="G4" s="14">
        <f>VLOOKUP(B4,[1]Sheet1!B$2:I$15,8,FALSE)</f>
        <v>83</v>
      </c>
      <c r="H4" s="14">
        <f t="shared" ref="H4:H17" si="0">F4*0.5+G4*0.5</f>
        <v>80.395</v>
      </c>
      <c r="I4" s="11" t="s">
        <v>14</v>
      </c>
    </row>
    <row r="5" s="3" customFormat="1" ht="28" customHeight="1" spans="1:9">
      <c r="A5" s="11">
        <v>2</v>
      </c>
      <c r="B5" s="15" t="s">
        <v>15</v>
      </c>
      <c r="C5" s="12" t="s">
        <v>16</v>
      </c>
      <c r="D5" s="12" t="str">
        <f>VLOOKUP(B5,[1]Sheet1!B$2:H$15,7,FALSE)</f>
        <v>5200202</v>
      </c>
      <c r="E5" s="13" t="s">
        <v>13</v>
      </c>
      <c r="F5" s="14">
        <v>74.76</v>
      </c>
      <c r="G5" s="14">
        <f>VLOOKUP(B5,[1]Sheet1!B$2:I$15,8,FALSE)</f>
        <v>79.6</v>
      </c>
      <c r="H5" s="14">
        <f t="shared" si="0"/>
        <v>77.18</v>
      </c>
      <c r="I5" s="11"/>
    </row>
    <row r="6" s="3" customFormat="1" ht="28" customHeight="1" spans="1:9">
      <c r="A6" s="11">
        <v>3</v>
      </c>
      <c r="B6" s="15" t="s">
        <v>17</v>
      </c>
      <c r="C6" s="12" t="s">
        <v>18</v>
      </c>
      <c r="D6" s="12">
        <f>VLOOKUP(B6,[1]Sheet1!B$2:H$15,7,FALSE)</f>
        <v>5200203</v>
      </c>
      <c r="E6" s="13" t="s">
        <v>13</v>
      </c>
      <c r="F6" s="14">
        <v>70.98</v>
      </c>
      <c r="G6" s="14">
        <f>VLOOKUP(B6,[1]Sheet1!B$2:I$15,8,FALSE)</f>
        <v>81.6</v>
      </c>
      <c r="H6" s="14">
        <f t="shared" si="0"/>
        <v>76.29</v>
      </c>
      <c r="I6" s="11"/>
    </row>
    <row r="7" s="3" customFormat="1" ht="28" customHeight="1" spans="1:9">
      <c r="A7" s="11">
        <v>4</v>
      </c>
      <c r="B7" s="15" t="s">
        <v>19</v>
      </c>
      <c r="C7" s="12" t="s">
        <v>20</v>
      </c>
      <c r="D7" s="12" t="str">
        <f>VLOOKUP(B7,[1]Sheet1!B$2:H$15,7,FALSE)</f>
        <v>5200205</v>
      </c>
      <c r="E7" s="13" t="s">
        <v>13</v>
      </c>
      <c r="F7" s="14">
        <v>68.99</v>
      </c>
      <c r="G7" s="14">
        <f>VLOOKUP(B7,[1]Sheet1!B$2:I$15,8,FALSE)</f>
        <v>82.2</v>
      </c>
      <c r="H7" s="14">
        <f t="shared" si="0"/>
        <v>75.595</v>
      </c>
      <c r="I7" s="11"/>
    </row>
    <row r="8" s="3" customFormat="1" ht="28" customHeight="1" spans="1:9">
      <c r="A8" s="11">
        <v>5</v>
      </c>
      <c r="B8" s="15" t="s">
        <v>21</v>
      </c>
      <c r="C8" s="12" t="s">
        <v>22</v>
      </c>
      <c r="D8" s="12" t="str">
        <f>VLOOKUP(B8,[1]Sheet1!B$2:H$15,7,FALSE)</f>
        <v>5200204</v>
      </c>
      <c r="E8" s="13" t="s">
        <v>13</v>
      </c>
      <c r="F8" s="14">
        <v>70.47</v>
      </c>
      <c r="G8" s="14">
        <f>VLOOKUP(B8,[1]Sheet1!B$2:I$15,8,FALSE)</f>
        <v>79.8</v>
      </c>
      <c r="H8" s="14">
        <f t="shared" si="0"/>
        <v>75.135</v>
      </c>
      <c r="I8" s="11"/>
    </row>
    <row r="9" s="3" customFormat="1" ht="28" customHeight="1" spans="1:9">
      <c r="A9" s="11">
        <v>6</v>
      </c>
      <c r="B9" s="11" t="s">
        <v>23</v>
      </c>
      <c r="C9" s="12" t="s">
        <v>24</v>
      </c>
      <c r="D9" s="12">
        <f>VLOOKUP(B9,[1]Sheet1!B$2:H$15,7,FALSE)</f>
        <v>5200117</v>
      </c>
      <c r="E9" s="13" t="s">
        <v>25</v>
      </c>
      <c r="F9" s="14">
        <v>58.67</v>
      </c>
      <c r="G9" s="14">
        <f>VLOOKUP(B9,[1]Sheet1!B$2:I$15,8,FALSE)</f>
        <v>81.2</v>
      </c>
      <c r="H9" s="14">
        <f t="shared" si="0"/>
        <v>69.935</v>
      </c>
      <c r="I9" s="11" t="s">
        <v>14</v>
      </c>
    </row>
    <row r="10" s="3" customFormat="1" ht="28" customHeight="1" spans="1:9">
      <c r="A10" s="11">
        <v>7</v>
      </c>
      <c r="B10" s="11" t="s">
        <v>26</v>
      </c>
      <c r="C10" s="12" t="s">
        <v>27</v>
      </c>
      <c r="D10" s="12">
        <f>VLOOKUP(B10,[1]Sheet1!B$2:H$15,7,FALSE)</f>
        <v>5200116</v>
      </c>
      <c r="E10" s="13" t="s">
        <v>25</v>
      </c>
      <c r="F10" s="14">
        <v>59.81</v>
      </c>
      <c r="G10" s="14">
        <f>VLOOKUP(B10,[1]Sheet1!B$2:I$15,8,FALSE)</f>
        <v>77</v>
      </c>
      <c r="H10" s="14">
        <f t="shared" si="0"/>
        <v>68.405</v>
      </c>
      <c r="I10" s="11"/>
    </row>
    <row r="11" s="3" customFormat="1" ht="28" customHeight="1" spans="1:9">
      <c r="A11" s="11">
        <v>8</v>
      </c>
      <c r="B11" s="11" t="s">
        <v>28</v>
      </c>
      <c r="C11" s="12" t="s">
        <v>29</v>
      </c>
      <c r="D11" s="12">
        <f>VLOOKUP(B11,[1]Sheet1!B$2:H$15,7,FALSE)</f>
        <v>5200119</v>
      </c>
      <c r="E11" s="13" t="s">
        <v>25</v>
      </c>
      <c r="F11" s="14">
        <v>55.89</v>
      </c>
      <c r="G11" s="14">
        <f>VLOOKUP(B11,[1]Sheet1!B$2:I$15,8,FALSE)</f>
        <v>79.6</v>
      </c>
      <c r="H11" s="14">
        <f t="shared" si="0"/>
        <v>67.745</v>
      </c>
      <c r="I11" s="11"/>
    </row>
    <row r="12" s="3" customFormat="1" ht="28" customHeight="1" spans="1:9">
      <c r="A12" s="11">
        <v>9</v>
      </c>
      <c r="B12" s="11" t="s">
        <v>30</v>
      </c>
      <c r="C12" s="12" t="s">
        <v>31</v>
      </c>
      <c r="D12" s="12">
        <v>5200118</v>
      </c>
      <c r="E12" s="13" t="s">
        <v>25</v>
      </c>
      <c r="F12" s="14">
        <v>57.48</v>
      </c>
      <c r="G12" s="14">
        <v>76.8</v>
      </c>
      <c r="H12" s="14">
        <f t="shared" si="0"/>
        <v>67.14</v>
      </c>
      <c r="I12" s="11"/>
    </row>
    <row r="13" s="3" customFormat="1" ht="28" customHeight="1" spans="1:9">
      <c r="A13" s="11">
        <v>10</v>
      </c>
      <c r="B13" s="11" t="s">
        <v>32</v>
      </c>
      <c r="C13" s="12" t="s">
        <v>33</v>
      </c>
      <c r="D13" s="12">
        <f>VLOOKUP(B13,[1]Sheet1!B$2:H$15,7,FALSE)</f>
        <v>5200127</v>
      </c>
      <c r="E13" s="13" t="s">
        <v>34</v>
      </c>
      <c r="F13" s="14">
        <v>73.11</v>
      </c>
      <c r="G13" s="14">
        <f>VLOOKUP(B13,[1]Sheet1!B$2:I$15,8,FALSE)</f>
        <v>81</v>
      </c>
      <c r="H13" s="14">
        <f t="shared" si="0"/>
        <v>77.055</v>
      </c>
      <c r="I13" s="11" t="s">
        <v>14</v>
      </c>
    </row>
    <row r="14" s="3" customFormat="1" ht="28" customHeight="1" spans="1:9">
      <c r="A14" s="11">
        <v>11</v>
      </c>
      <c r="B14" s="11" t="s">
        <v>35</v>
      </c>
      <c r="C14" s="12" t="s">
        <v>36</v>
      </c>
      <c r="D14" s="12" t="str">
        <f>VLOOKUP(B14,[1]Sheet1!B$2:H$15,7,FALSE)</f>
        <v>5200129</v>
      </c>
      <c r="E14" s="13" t="s">
        <v>34</v>
      </c>
      <c r="F14" s="14">
        <v>71.14</v>
      </c>
      <c r="G14" s="14">
        <f>VLOOKUP(B14,[1]Sheet1!B$2:I$15,8,FALSE)</f>
        <v>82.2</v>
      </c>
      <c r="H14" s="14">
        <f t="shared" si="0"/>
        <v>76.67</v>
      </c>
      <c r="I14" s="11"/>
    </row>
    <row r="15" s="3" customFormat="1" ht="28" customHeight="1" spans="1:9">
      <c r="A15" s="11">
        <v>12</v>
      </c>
      <c r="B15" s="11" t="s">
        <v>37</v>
      </c>
      <c r="C15" s="12" t="s">
        <v>38</v>
      </c>
      <c r="D15" s="12">
        <f>VLOOKUP(B15,[1]Sheet1!B$2:H$15,7,FALSE)</f>
        <v>5200125</v>
      </c>
      <c r="E15" s="13" t="s">
        <v>34</v>
      </c>
      <c r="F15" s="14">
        <v>73.23</v>
      </c>
      <c r="G15" s="14">
        <f>VLOOKUP(B15,[1]Sheet1!B$2:I$15,8,FALSE)</f>
        <v>78.6</v>
      </c>
      <c r="H15" s="14">
        <f t="shared" si="0"/>
        <v>75.915</v>
      </c>
      <c r="I15" s="11"/>
    </row>
    <row r="16" s="3" customFormat="1" ht="28" customHeight="1" spans="1:9">
      <c r="A16" s="11">
        <v>13</v>
      </c>
      <c r="B16" s="11" t="s">
        <v>39</v>
      </c>
      <c r="C16" s="12" t="s">
        <v>40</v>
      </c>
      <c r="D16" s="12">
        <f>VLOOKUP(B16,[1]Sheet1!B$2:H$15,7,FALSE)</f>
        <v>5200128</v>
      </c>
      <c r="E16" s="13" t="s">
        <v>34</v>
      </c>
      <c r="F16" s="14">
        <v>72.52</v>
      </c>
      <c r="G16" s="14">
        <f>VLOOKUP(B16,[1]Sheet1!B$2:I$15,8,FALSE)</f>
        <v>79.2</v>
      </c>
      <c r="H16" s="14">
        <f t="shared" si="0"/>
        <v>75.86</v>
      </c>
      <c r="I16" s="11"/>
    </row>
    <row r="17" s="3" customFormat="1" ht="28" customHeight="1" spans="1:9">
      <c r="A17" s="11">
        <v>14</v>
      </c>
      <c r="B17" s="11" t="s">
        <v>41</v>
      </c>
      <c r="C17" s="12" t="s">
        <v>42</v>
      </c>
      <c r="D17" s="12">
        <f>VLOOKUP(B17,[1]Sheet1!B$2:H$15,7,FALSE)</f>
        <v>5200126</v>
      </c>
      <c r="E17" s="13" t="s">
        <v>34</v>
      </c>
      <c r="F17" s="14">
        <v>73.23</v>
      </c>
      <c r="G17" s="14">
        <f>VLOOKUP(B17,[1]Sheet1!B$2:I$15,8,FALSE)</f>
        <v>78.4</v>
      </c>
      <c r="H17" s="14">
        <f t="shared" si="0"/>
        <v>75.815</v>
      </c>
      <c r="I17" s="11"/>
    </row>
  </sheetData>
  <mergeCells count="1">
    <mergeCell ref="A2:I2"/>
  </mergeCells>
  <pageMargins left="0.75" right="0.75" top="1" bottom="1" header="0.5" footer="0.5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一世迷离</cp:lastModifiedBy>
  <dcterms:created xsi:type="dcterms:W3CDTF">2025-07-02T07:20:00Z</dcterms:created>
  <dcterms:modified xsi:type="dcterms:W3CDTF">2026-01-14T01:27:00Z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400CCEC05B044C5089072D97203157B0_11</vt:lpwstr>
  </property>
  <property fmtid="{D5CDD505-2E9C-101B-9397-08002B2CF9AE}" pid="3" name="KSOProductBuildVer">
    <vt:lpwstr>2052-12.1.0.22529</vt:lpwstr>
  </property>
</Properties>
</file>