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externalReferences>
    <externalReference r:id="rId2"/>
  </externalReferences>
  <definedNames>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<sst xmlns="http://schemas.openxmlformats.org/spreadsheetml/2006/main" count="516" uniqueCount="291">
  <si>
    <t>观山湖区中小学校心理健康服务采购项目教育教学人员招聘面试成绩表</t>
  </si>
  <si>
    <r>
      <t>制表日期：</t>
    </r>
    <r>
      <rPr>
        <sz val="12"/>
        <color theme="1"/>
        <rFont val="Times New Roman"/>
        <charset val="134"/>
      </rPr>
      <t>2026</t>
    </r>
    <r>
      <rPr>
        <sz val="12"/>
        <color theme="1"/>
        <rFont val="宋体"/>
        <charset val="134"/>
      </rPr>
      <t>年</t>
    </r>
    <r>
      <rPr>
        <sz val="12"/>
        <color theme="1"/>
        <rFont val="Times New Roman"/>
        <charset val="134"/>
      </rPr>
      <t>2</t>
    </r>
    <r>
      <rPr>
        <sz val="12"/>
        <color theme="1"/>
        <rFont val="宋体"/>
        <charset val="134"/>
      </rPr>
      <t>月</t>
    </r>
    <r>
      <rPr>
        <sz val="12"/>
        <color theme="1"/>
        <rFont val="Times New Roman"/>
        <charset val="134"/>
      </rPr>
      <t>27</t>
    </r>
    <r>
      <rPr>
        <sz val="12"/>
        <color theme="1"/>
        <rFont val="宋体"/>
        <charset val="134"/>
      </rPr>
      <t>日</t>
    </r>
  </si>
  <si>
    <t>序号</t>
  </si>
  <si>
    <t>姓名</t>
  </si>
  <si>
    <t>身份证号码</t>
  </si>
  <si>
    <r>
      <rPr>
        <sz val="11"/>
        <color theme="1"/>
        <rFont val="黑体"/>
        <charset val="134"/>
      </rPr>
      <t>应聘岗位</t>
    </r>
    <r>
      <rPr>
        <sz val="11"/>
        <color theme="1"/>
        <rFont val="Times New Roman"/>
        <charset val="134"/>
      </rPr>
      <t xml:space="preserve">
</t>
    </r>
    <r>
      <rPr>
        <sz val="11"/>
        <color theme="1"/>
        <rFont val="黑体"/>
        <charset val="134"/>
      </rPr>
      <t>代码</t>
    </r>
  </si>
  <si>
    <t>招聘人数</t>
  </si>
  <si>
    <t>所属学校</t>
  </si>
  <si>
    <r>
      <rPr>
        <sz val="11"/>
        <color theme="1"/>
        <rFont val="黑体"/>
        <charset val="134"/>
      </rPr>
      <t>是否服</t>
    </r>
    <r>
      <rPr>
        <sz val="11"/>
        <color theme="1"/>
        <rFont val="Times New Roman"/>
        <charset val="134"/>
      </rPr>
      <t xml:space="preserve">
</t>
    </r>
    <r>
      <rPr>
        <sz val="11"/>
        <color theme="1"/>
        <rFont val="黑体"/>
        <charset val="134"/>
      </rPr>
      <t>从调剂</t>
    </r>
  </si>
  <si>
    <r>
      <rPr>
        <sz val="11"/>
        <color theme="1"/>
        <rFont val="黑体"/>
        <charset val="134"/>
      </rPr>
      <t>面试</t>
    </r>
    <r>
      <rPr>
        <sz val="11"/>
        <color theme="1"/>
        <rFont val="Times New Roman"/>
        <charset val="134"/>
      </rPr>
      <t xml:space="preserve">
</t>
    </r>
    <r>
      <rPr>
        <sz val="11"/>
        <color theme="1"/>
        <rFont val="黑体"/>
        <charset val="134"/>
      </rPr>
      <t>抽签号</t>
    </r>
  </si>
  <si>
    <t>面试得分</t>
  </si>
  <si>
    <t>岗位内排名</t>
  </si>
  <si>
    <t>备注</t>
  </si>
  <si>
    <t>谢云欣</t>
  </si>
  <si>
    <t>522424**********2647</t>
  </si>
  <si>
    <t>贵阳市观山湖区麦乃、朱昌、长冲、郝官、石硐小学</t>
  </si>
  <si>
    <t>是</t>
  </si>
  <si>
    <t>姚茂花</t>
  </si>
  <si>
    <t>522629**********0624</t>
  </si>
  <si>
    <t>贵阳市观山湖区朱昌中学</t>
  </si>
  <si>
    <t>吴佳慧</t>
  </si>
  <si>
    <t>520112**********282X</t>
  </si>
  <si>
    <t>贵阳市观山湖区金华、林东、翁贡、蒿芝、何官、下甫小学</t>
  </si>
  <si>
    <t>陶丽</t>
  </si>
  <si>
    <t>522724**********5063</t>
  </si>
  <si>
    <t>贵阳市观山湖区林东、金华中学</t>
  </si>
  <si>
    <t>否</t>
  </si>
  <si>
    <t>朱端</t>
  </si>
  <si>
    <t>522428**********5029</t>
  </si>
  <si>
    <t>王映玥</t>
  </si>
  <si>
    <t>522425**********0020</t>
  </si>
  <si>
    <t>缺考</t>
  </si>
  <si>
    <t>曾长远</t>
  </si>
  <si>
    <t>522122**********4826</t>
  </si>
  <si>
    <t>贵阳市观山湖区冒沙学校</t>
  </si>
  <si>
    <t>黄金钟</t>
  </si>
  <si>
    <t>522132**********3638</t>
  </si>
  <si>
    <t>贵阳华侨中学附属小学、麦城、温水、石操、云归、萝卜、三屯小学</t>
  </si>
  <si>
    <t>孙粉霞</t>
  </si>
  <si>
    <t>522729**********032X</t>
  </si>
  <si>
    <t>张梅</t>
  </si>
  <si>
    <t>522401**********8724</t>
  </si>
  <si>
    <t>郑琴</t>
  </si>
  <si>
    <t>522128**********008X</t>
  </si>
  <si>
    <t>熊文</t>
  </si>
  <si>
    <t>522526**********2642</t>
  </si>
  <si>
    <t>观山湖区铭廷小学</t>
  </si>
  <si>
    <t>李世丽</t>
  </si>
  <si>
    <t>522424**********1228</t>
  </si>
  <si>
    <t>贺万桂</t>
  </si>
  <si>
    <t>522328**********0842</t>
  </si>
  <si>
    <t>观山湖区铭苑中学</t>
  </si>
  <si>
    <t>黄杰</t>
  </si>
  <si>
    <t>522128**********0043</t>
  </si>
  <si>
    <t>王珂沁</t>
  </si>
  <si>
    <t>520112**********0021</t>
  </si>
  <si>
    <t>观山湖区第十五中学、观山湖区第十四中学</t>
  </si>
  <si>
    <t>吴霞方</t>
  </si>
  <si>
    <t>522701**********1232</t>
  </si>
  <si>
    <t>伍春云</t>
  </si>
  <si>
    <t>520203**********2427</t>
  </si>
  <si>
    <t>观山湖中学</t>
  </si>
  <si>
    <t>龙秀</t>
  </si>
  <si>
    <t>520203**********5668</t>
  </si>
  <si>
    <t>代诗会</t>
  </si>
  <si>
    <t>522724**********1844</t>
  </si>
  <si>
    <t>焦尚学</t>
  </si>
  <si>
    <t>520382**********0046</t>
  </si>
  <si>
    <t>罗登育</t>
  </si>
  <si>
    <t>522701**********592X</t>
  </si>
  <si>
    <t>汤昔克</t>
  </si>
  <si>
    <t>520111**********3624</t>
  </si>
  <si>
    <t>董嫚</t>
  </si>
  <si>
    <t>522426**********1224</t>
  </si>
  <si>
    <t>曾瑾</t>
  </si>
  <si>
    <t>520202**********2823</t>
  </si>
  <si>
    <t>贵阳市观山湖区世纪城小学及理想城分校</t>
  </si>
  <si>
    <t>夏瑛珏</t>
  </si>
  <si>
    <t>520103**********4010</t>
  </si>
  <si>
    <t>王兴美</t>
  </si>
  <si>
    <t>520421**********0049</t>
  </si>
  <si>
    <t>张万林</t>
  </si>
  <si>
    <t>522227**********2415</t>
  </si>
  <si>
    <t>常红</t>
  </si>
  <si>
    <t>520181**********3826</t>
  </si>
  <si>
    <t>汪智怡</t>
  </si>
  <si>
    <t>522224**********0461</t>
  </si>
  <si>
    <t>吴龙凤</t>
  </si>
  <si>
    <t>522424**********1027</t>
  </si>
  <si>
    <t>刘义林</t>
  </si>
  <si>
    <t>522423**********1932</t>
  </si>
  <si>
    <t>杨钧</t>
  </si>
  <si>
    <t>522526**********2620</t>
  </si>
  <si>
    <t>邓艳玲</t>
  </si>
  <si>
    <t>520181**********0827</t>
  </si>
  <si>
    <t>赵大瑞</t>
  </si>
  <si>
    <t>522422**********3630</t>
  </si>
  <si>
    <t>刘钦平</t>
  </si>
  <si>
    <t>522426**********2412</t>
  </si>
  <si>
    <t>郑兰蓝</t>
  </si>
  <si>
    <t>522124**********6426</t>
  </si>
  <si>
    <t>韩黔风</t>
  </si>
  <si>
    <t>522224**********0062</t>
  </si>
  <si>
    <t>邹云云</t>
  </si>
  <si>
    <t>522224**********1628</t>
  </si>
  <si>
    <t>杨旭琴</t>
  </si>
  <si>
    <t>522228**********0841</t>
  </si>
  <si>
    <t>姜懿维维</t>
  </si>
  <si>
    <t>520103**********5612</t>
  </si>
  <si>
    <t>彭念</t>
  </si>
  <si>
    <t>520121**********4222</t>
  </si>
  <si>
    <t>何婕</t>
  </si>
  <si>
    <t>522321**********6126</t>
  </si>
  <si>
    <t>刘慧</t>
  </si>
  <si>
    <t>522627**********4422</t>
  </si>
  <si>
    <t>周显兰</t>
  </si>
  <si>
    <t>522730**********0420</t>
  </si>
  <si>
    <t>胡茜</t>
  </si>
  <si>
    <t>522132**********1421</t>
  </si>
  <si>
    <t>马飞蝶</t>
  </si>
  <si>
    <t>522426**********802X</t>
  </si>
  <si>
    <t>司马蓉</t>
  </si>
  <si>
    <t>520202**********0828</t>
  </si>
  <si>
    <t>贵阳市观山湖区第一小学及窦官分校</t>
  </si>
  <si>
    <t>叶国娟</t>
  </si>
  <si>
    <t>522229**********1429</t>
  </si>
  <si>
    <t>刘海露</t>
  </si>
  <si>
    <t>522227**********4424</t>
  </si>
  <si>
    <t>付宛艳</t>
  </si>
  <si>
    <t>520102**********782X</t>
  </si>
  <si>
    <t>贵阳市观山湖区外国语实验小学</t>
  </si>
  <si>
    <t>丁海龙</t>
  </si>
  <si>
    <t>520113**********1017</t>
  </si>
  <si>
    <t>杨堃</t>
  </si>
  <si>
    <t>522501**********161X</t>
  </si>
  <si>
    <t>李超</t>
  </si>
  <si>
    <t>522528**********0411</t>
  </si>
  <si>
    <t>陈贻飞</t>
  </si>
  <si>
    <t>522425**********0064</t>
  </si>
  <si>
    <t>耿娜娜</t>
  </si>
  <si>
    <t>522123**********3025</t>
  </si>
  <si>
    <t>贵阳市观山湖区外国语实验中学及南校区</t>
  </si>
  <si>
    <t>吴静</t>
  </si>
  <si>
    <t>520123**********3821</t>
  </si>
  <si>
    <t>杨登慧</t>
  </si>
  <si>
    <t>520121**********0087</t>
  </si>
  <si>
    <t>安鲸宇</t>
  </si>
  <si>
    <t>522423**********6383</t>
  </si>
  <si>
    <t>杨英</t>
  </si>
  <si>
    <t>522322**********0828</t>
  </si>
  <si>
    <t>汪柯技</t>
  </si>
  <si>
    <t>522424**********1066</t>
  </si>
  <si>
    <t>严倩</t>
  </si>
  <si>
    <t>520203**********354X</t>
  </si>
  <si>
    <t>北京师范大学贵阳附属小学</t>
  </si>
  <si>
    <t>陈江敏</t>
  </si>
  <si>
    <t>522124**********6865</t>
  </si>
  <si>
    <t>冯自运</t>
  </si>
  <si>
    <t>532327**********001X</t>
  </si>
  <si>
    <t>谢语</t>
  </si>
  <si>
    <t>520203**********6546</t>
  </si>
  <si>
    <t>观山湖区第十中学</t>
  </si>
  <si>
    <t>罗雯洁</t>
  </si>
  <si>
    <t>522730**********1784</t>
  </si>
  <si>
    <t>李晓斌</t>
  </si>
  <si>
    <t>522730**********2872</t>
  </si>
  <si>
    <t>杨旭</t>
  </si>
  <si>
    <t>522227**********3620</t>
  </si>
  <si>
    <t>观山湖区第十二小学、贵阳市观山湖区金麦小学</t>
  </si>
  <si>
    <t>杨妮贤</t>
  </si>
  <si>
    <t>520112**********0326</t>
  </si>
  <si>
    <t>观山湖区华润小学</t>
  </si>
  <si>
    <t>张玉银</t>
  </si>
  <si>
    <t>522401**********5925</t>
  </si>
  <si>
    <t>王翰林</t>
  </si>
  <si>
    <t>520103**********2810</t>
  </si>
  <si>
    <t>观山湖区华润中学</t>
  </si>
  <si>
    <t>朱蕾蕾</t>
  </si>
  <si>
    <t>522130**********0026</t>
  </si>
  <si>
    <t>黎晓</t>
  </si>
  <si>
    <t>522422**********6062</t>
  </si>
  <si>
    <t>贵阳市第三中学</t>
  </si>
  <si>
    <t>吴庆菲</t>
  </si>
  <si>
    <t>522224**********2020</t>
  </si>
  <si>
    <t>李娜娜</t>
  </si>
  <si>
    <t>522121**********7226</t>
  </si>
  <si>
    <t>刘菁菁</t>
  </si>
  <si>
    <t>522724**********4424</t>
  </si>
  <si>
    <t>陈诗思</t>
  </si>
  <si>
    <t>520113**********0824</t>
  </si>
  <si>
    <t>贵阳市观山湖区第九中学</t>
  </si>
  <si>
    <t>龙源源</t>
  </si>
  <si>
    <t>522326**********302X</t>
  </si>
  <si>
    <t>高文凤</t>
  </si>
  <si>
    <t>522422**********6224</t>
  </si>
  <si>
    <t>北京市西城区黄城根小学贵阳分校</t>
  </si>
  <si>
    <t>黄文想</t>
  </si>
  <si>
    <t>520112**********2526</t>
  </si>
  <si>
    <t>陈向</t>
  </si>
  <si>
    <t>522423**********2933</t>
  </si>
  <si>
    <t>刘政英</t>
  </si>
  <si>
    <t>522128**********1062</t>
  </si>
  <si>
    <t>观山湖区远大小学</t>
  </si>
  <si>
    <t>李欣</t>
  </si>
  <si>
    <t>511025**********1406</t>
  </si>
  <si>
    <t>贵阳市观山湖区第八小学</t>
  </si>
  <si>
    <t>陶鑫</t>
  </si>
  <si>
    <t>520113**********0423</t>
  </si>
  <si>
    <t>西南大学贵阳实验学校</t>
  </si>
  <si>
    <t>王雪</t>
  </si>
  <si>
    <t>522501**********5529</t>
  </si>
  <si>
    <t>贵阳市第一实验小学龙泉分校</t>
  </si>
  <si>
    <t>蒋雨薇</t>
  </si>
  <si>
    <t>520103**********2823</t>
  </si>
  <si>
    <t>贵阳市第一实验小学</t>
  </si>
  <si>
    <t>杜秀丽</t>
  </si>
  <si>
    <t>522128**********2546</t>
  </si>
  <si>
    <t>蒋睿</t>
  </si>
  <si>
    <t>522623**********2829</t>
  </si>
  <si>
    <t>尹先成</t>
  </si>
  <si>
    <t>520114**********0038</t>
  </si>
  <si>
    <t>李朝政</t>
  </si>
  <si>
    <t>522127**********2512</t>
  </si>
  <si>
    <t>黄安静</t>
  </si>
  <si>
    <t>522121**********7045</t>
  </si>
  <si>
    <t>刘佳琪</t>
  </si>
  <si>
    <t>520112**********2527</t>
  </si>
  <si>
    <t>贵阳市第一实验中学</t>
  </si>
  <si>
    <t>韦红浪</t>
  </si>
  <si>
    <t>522125**********4611</t>
  </si>
  <si>
    <t>赵庆晏</t>
  </si>
  <si>
    <t>520221**********436X</t>
  </si>
  <si>
    <t>刘妍</t>
  </si>
  <si>
    <t>522127**********0043</t>
  </si>
  <si>
    <t>陈瑶</t>
  </si>
  <si>
    <t>520203**********2828</t>
  </si>
  <si>
    <t>贵阳市观山湖区第六中学</t>
  </si>
  <si>
    <t>王曦锋</t>
  </si>
  <si>
    <t>520123**********4815</t>
  </si>
  <si>
    <t>吴九芝</t>
  </si>
  <si>
    <t>522624**********0081</t>
  </si>
  <si>
    <t>华东师范大学附属贵阳学校</t>
  </si>
  <si>
    <t>刘小枫</t>
  </si>
  <si>
    <t>520122**********0020</t>
  </si>
  <si>
    <t>李雨蒙</t>
  </si>
  <si>
    <t>130322**********5429</t>
  </si>
  <si>
    <t>瞿墁金</t>
  </si>
  <si>
    <t>520103**********4426</t>
  </si>
  <si>
    <t>杨晨瑀</t>
  </si>
  <si>
    <t>522601**********6888</t>
  </si>
  <si>
    <t>王嘉乐</t>
  </si>
  <si>
    <t>520181**********4840</t>
  </si>
  <si>
    <t>赵庆林</t>
  </si>
  <si>
    <t>522527**********1734</t>
  </si>
  <si>
    <t>贺莉冰</t>
  </si>
  <si>
    <t>522229**********006X</t>
  </si>
  <si>
    <t>杨婉婷</t>
  </si>
  <si>
    <t>522126**********0041</t>
  </si>
  <si>
    <t>唐艳</t>
  </si>
  <si>
    <t>522129**********102X</t>
  </si>
  <si>
    <t>莫贵莎</t>
  </si>
  <si>
    <t>520121**********3825</t>
  </si>
  <si>
    <t>彭启雪</t>
  </si>
  <si>
    <t>522422**********3227</t>
  </si>
  <si>
    <t>贵阳市观山湖区第二初级中学</t>
  </si>
  <si>
    <t>王云</t>
  </si>
  <si>
    <t>522622**********3529</t>
  </si>
  <si>
    <t>贵阳市观山湖区第二小学</t>
  </si>
  <si>
    <t>何倩倩</t>
  </si>
  <si>
    <t>522425**********8044</t>
  </si>
  <si>
    <t>阅山湖小学</t>
  </si>
  <si>
    <t>王心怡</t>
  </si>
  <si>
    <t>522624**********0006</t>
  </si>
  <si>
    <t>王尚彪</t>
  </si>
  <si>
    <t>520201**********0816</t>
  </si>
  <si>
    <t>观山湖区第七中学</t>
  </si>
  <si>
    <t>张兰</t>
  </si>
  <si>
    <t>522731**********2002</t>
  </si>
  <si>
    <t>伍尚征</t>
  </si>
  <si>
    <t>522728**********5128</t>
  </si>
  <si>
    <t>贵阳市观山湖区第一高级中学</t>
  </si>
  <si>
    <t>宋钰桦</t>
  </si>
  <si>
    <t>522401**********0628</t>
  </si>
  <si>
    <t>郭莲瑗</t>
  </si>
  <si>
    <t>522225**********2165</t>
  </si>
  <si>
    <t>周艳</t>
  </si>
  <si>
    <t>522325**********3225</t>
  </si>
  <si>
    <t>徐灵</t>
  </si>
  <si>
    <t>520181**********212X</t>
  </si>
  <si>
    <t>谢雨娥</t>
  </si>
  <si>
    <t>522401**********0424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</si>
</sst>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theme="1"/>
      <name val="Times New Roman"/>
      <charset val="134"/>
    </font>
    <font>
      <sz val="12"/>
      <color theme="1"/>
      <name val="Times New Roman"/>
      <charset val="134"/>
    </font>
    <font>
      <sz val="14"/>
      <color theme="1"/>
      <name val="Times New Roman"/>
      <charset val="134"/>
    </font>
    <font>
      <sz val="14"/>
      <color theme="1"/>
      <name val="方正小标宋简体"/>
      <charset val="134"/>
    </font>
    <font>
      <sz val="12"/>
      <color theme="1"/>
      <name val="宋体"/>
      <charset val="134"/>
    </font>
    <font>
      <sz val="11"/>
      <color theme="1"/>
      <name val="黑体"/>
      <charset val="134"/>
    </font>
    <font>
      <sz val="11"/>
      <color theme="1"/>
      <name val="宋体"/>
      <charset val="134"/>
    </font>
    <font>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1" fillId="0" borderId="0" xfId="0" applyFont="1" applyFill="1" applyAlignment="1">
      <alignment horizontal="center" vertical="center"/>
    </xf>
    <xf numFmtId="0" fontId="3" fillId="0" borderId="0" xfId="0" applyFont="1" applyFill="1" applyAlignment="1">
      <alignment vertical="center"/>
    </xf>
    <xf numFmtId="0" fontId="4"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5" fillId="0" borderId="0" xfId="0" applyFont="1" applyFill="1" applyAlignment="1">
      <alignment horizontal="lef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31" fontId="5" fillId="0" borderId="0" xfId="0" applyNumberFormat="1" applyFont="1" applyFill="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0" xfId="0" applyFont="1" applyFill="1" applyBorder="1" applyAlignment="1">
      <alignment horizontal="center" vertical="center"/>
    </xf>
    <xf numFmtId="0" fontId="8"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Users\Administrator\AppData\Local\Temp\&#24515;&#29702;&#20581;&#24247;&#25307;&#32856;&#19968;&#35272;&#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招募建议表"/>
    </sheetNames>
    <sheetDataSet>
      <sheetData sheetId="0" refreshError="1">
        <row r="3">
          <cell r="C3" t="str">
            <v>岗位代码</v>
          </cell>
          <cell r="D3" t="str">
            <v>岗位名称</v>
          </cell>
          <cell r="E3" t="str">
            <v>学历</v>
          </cell>
          <cell r="F3" t="str">
            <v>专业要求</v>
          </cell>
          <cell r="G3" t="str">
            <v>其他招聘条件</v>
          </cell>
          <cell r="H3" t="str">
            <v>招聘
数量</v>
          </cell>
        </row>
        <row r="4">
          <cell r="C4">
            <v>202601</v>
          </cell>
          <cell r="D4" t="str">
            <v>心理健康教育教学人员</v>
          </cell>
          <cell r="E4" t="str">
            <v>本科及以上</v>
          </cell>
          <cell r="F4" t="str">
            <v>1.心理学类（一级学科目录）
2.心理学（一级学科目录）
3.心理健康教育
4.应用心理</v>
          </cell>
          <cell r="G4" t="str">
            <v>1.具有对应学段及以上心理健康教师资格证；
2.具有普通话二级乙等及以上资格证书</v>
          </cell>
          <cell r="H4">
            <v>2</v>
          </cell>
        </row>
        <row r="5">
          <cell r="C5">
            <v>202602</v>
          </cell>
          <cell r="D5" t="str">
            <v>心理健康教育教学人员</v>
          </cell>
          <cell r="E5" t="str">
            <v>本科及以上</v>
          </cell>
          <cell r="F5" t="str">
            <v>1.心理学类（一级学科目录）
2.心理学（一级学科目录）
3.心理健康教育
4.应用心理</v>
          </cell>
          <cell r="G5" t="str">
            <v>1.具有对应学段及以上心理健康教师资格证；
2.具有普通话二级乙等及以上资格证书</v>
          </cell>
          <cell r="H5">
            <v>1</v>
          </cell>
        </row>
        <row r="6">
          <cell r="C6">
            <v>202603</v>
          </cell>
          <cell r="D6" t="str">
            <v>心理健康教育教学人员</v>
          </cell>
          <cell r="E6" t="str">
            <v>本科及以上</v>
          </cell>
          <cell r="F6" t="str">
            <v>1.心理学类（一级学科目录）
2.心理学（一级学科目录）
3.心理健康教育
4.应用心理</v>
          </cell>
          <cell r="G6" t="str">
            <v>1.具有对应学段及以上心理健康教师资格证；
2.具有普通话二级乙等及以上资格证书</v>
          </cell>
          <cell r="H6">
            <v>3</v>
          </cell>
        </row>
        <row r="7">
          <cell r="C7">
            <v>202604</v>
          </cell>
          <cell r="D7" t="str">
            <v>心理健康教育教学人员</v>
          </cell>
          <cell r="E7" t="str">
            <v>本科及以上</v>
          </cell>
          <cell r="F7" t="str">
            <v>1.心理学类（一级学科目录）
2.心理学（一级学科目录）
3.心理健康教育
4.应用心理</v>
          </cell>
          <cell r="G7" t="str">
            <v>1.具有对应学段及以上心理健康教师资格证；
2.具有普通话二级乙等及以上资格证书</v>
          </cell>
          <cell r="H7">
            <v>1</v>
          </cell>
        </row>
        <row r="8">
          <cell r="C8">
            <v>202605</v>
          </cell>
          <cell r="D8" t="str">
            <v>心理健康教育教学人员</v>
          </cell>
          <cell r="E8" t="str">
            <v>本科及以上</v>
          </cell>
          <cell r="F8" t="str">
            <v>1.心理学类（一级学科目录）
2.心理学（一级学科目录）
3.心理健康教育
4.应用心理</v>
          </cell>
          <cell r="G8" t="str">
            <v>1.具有对应学段及以上心理健康教师资格证；
2.具有普通话二级乙等及以上资格证书</v>
          </cell>
          <cell r="H8">
            <v>1</v>
          </cell>
        </row>
        <row r="9">
          <cell r="C9">
            <v>202606</v>
          </cell>
          <cell r="D9" t="str">
            <v>心理健康教育教学人员</v>
          </cell>
          <cell r="E9" t="str">
            <v>本科及以上</v>
          </cell>
          <cell r="F9" t="str">
            <v>1.心理学类（一级学科目录）
2.心理学（一级学科目录）
3.心理健康教育
4.应用心理</v>
          </cell>
          <cell r="G9" t="str">
            <v>1.具有对应学段及以上心理健康教师资格证；
2.具有普通话二级乙等及以上资格证书</v>
          </cell>
          <cell r="H9">
            <v>2</v>
          </cell>
        </row>
        <row r="10">
          <cell r="C10">
            <v>202607</v>
          </cell>
          <cell r="D10" t="str">
            <v>心理健康教育教学人员</v>
          </cell>
          <cell r="E10" t="str">
            <v>本科及以上</v>
          </cell>
          <cell r="F10" t="str">
            <v>1.心理学类（一级学科目录）
2.心理学（一级学科目录）
3.心理健康教育
4.应用心理</v>
          </cell>
          <cell r="G10" t="str">
            <v>1.具有对应学段及以上心理健康教师资格证；
2.具有普通话二级乙等及以上资格证书</v>
          </cell>
          <cell r="H10">
            <v>1</v>
          </cell>
        </row>
        <row r="11">
          <cell r="C11">
            <v>202608</v>
          </cell>
          <cell r="D11" t="str">
            <v>心理健康教育教学人员</v>
          </cell>
          <cell r="E11" t="str">
            <v>本科及以上</v>
          </cell>
          <cell r="F11" t="str">
            <v>1.心理学类（一级学科目录）
2.心理学（一级学科目录）
3.心理健康教育
4.应用心理</v>
          </cell>
          <cell r="G11" t="str">
            <v>1.具有对应学段及以上心理健康教师资格证；
2.具有普通话二级乙等及以上资格证书</v>
          </cell>
          <cell r="H11">
            <v>1</v>
          </cell>
        </row>
        <row r="12">
          <cell r="C12">
            <v>202609</v>
          </cell>
          <cell r="D12" t="str">
            <v>心理健康教育教学人员</v>
          </cell>
          <cell r="E12" t="str">
            <v>本科及以上</v>
          </cell>
          <cell r="F12" t="str">
            <v>1.心理学类（一级学科目录）
2.心理学（一级学科目录）
3.心理健康教育
4.应用心理</v>
          </cell>
          <cell r="G12" t="str">
            <v>1.具有对应学段及以上心理健康教师资格证；
2.具有普通话二级乙等及以上资格证书</v>
          </cell>
          <cell r="H12">
            <v>1</v>
          </cell>
        </row>
        <row r="13">
          <cell r="C13">
            <v>202610</v>
          </cell>
          <cell r="D13" t="str">
            <v>心理健康教育教学人员</v>
          </cell>
          <cell r="E13" t="str">
            <v>本科及以上</v>
          </cell>
          <cell r="F13" t="str">
            <v>1.心理学类（一级学科目录）
2.心理学（一级学科目录）
3.心理健康教育
4.应用心理</v>
          </cell>
          <cell r="G13" t="str">
            <v>1.具有对应学段及以上心理健康教师资格证；
2.具有普通话二级乙等及以上资格证书</v>
          </cell>
          <cell r="H13">
            <v>1</v>
          </cell>
        </row>
        <row r="14">
          <cell r="C14">
            <v>202611</v>
          </cell>
          <cell r="D14" t="str">
            <v>心理健康教育教学人员</v>
          </cell>
          <cell r="E14" t="str">
            <v>本科及以上</v>
          </cell>
          <cell r="F14" t="str">
            <v>1.心理学类（一级学科目录）
2.心理学（一级学科目录）
3.心理健康教育
4.应用心理</v>
          </cell>
          <cell r="G14" t="str">
            <v>1.具有对应学段及以上心理健康教师资格证；
2.具有普通话二级乙等及以上资格证书</v>
          </cell>
          <cell r="H14">
            <v>4</v>
          </cell>
        </row>
        <row r="15">
          <cell r="C15">
            <v>202612</v>
          </cell>
          <cell r="D15" t="str">
            <v>心理健康教育教学人员</v>
          </cell>
          <cell r="E15" t="str">
            <v>本科及以上</v>
          </cell>
          <cell r="F15" t="str">
            <v>1.心理学类（一级学科目录）
2.心理学（一级学科目录）
3.心理健康教育
4.应用心理</v>
          </cell>
          <cell r="G15" t="str">
            <v>1.具有对应学段及以上心理健康教师资格证；
2.具有普通话二级乙等及以上资格证书</v>
          </cell>
          <cell r="H15">
            <v>6</v>
          </cell>
        </row>
        <row r="16">
          <cell r="C16">
            <v>202613</v>
          </cell>
          <cell r="D16" t="str">
            <v>心理健康教育教学人员</v>
          </cell>
          <cell r="E16" t="str">
            <v>本科及以上</v>
          </cell>
          <cell r="F16" t="str">
            <v>1.心理学类（一级学科目录）
2.心理学（一级学科目录）
3.心理健康教育
4.应用心理</v>
          </cell>
          <cell r="G16" t="str">
            <v>1.具有对应学段及以上心理健康教师资格证；
2.具有普通话二级乙等及以上资格证书</v>
          </cell>
          <cell r="H16">
            <v>2</v>
          </cell>
        </row>
        <row r="17">
          <cell r="C17">
            <v>202614</v>
          </cell>
          <cell r="D17" t="str">
            <v>心理健康教育教学人员</v>
          </cell>
          <cell r="E17" t="str">
            <v>本科及以上</v>
          </cell>
          <cell r="F17" t="str">
            <v>1.心理学类（一级学科目录）
2.心理学（一级学科目录）
3.心理健康教育
4.应用心理</v>
          </cell>
          <cell r="G17" t="str">
            <v>1.具有对应学段及以上心理健康教师资格证；
2.具有普通话二级乙等及以上资格证书</v>
          </cell>
          <cell r="H17">
            <v>5</v>
          </cell>
        </row>
        <row r="18">
          <cell r="C18">
            <v>202615</v>
          </cell>
          <cell r="D18" t="str">
            <v>心理健康教育教学人员</v>
          </cell>
          <cell r="E18" t="str">
            <v>本科及以上</v>
          </cell>
          <cell r="F18" t="str">
            <v>1.心理学类（一级学科目录）
2.心理学（一级学科目录）
3.心理健康教育
4.应用心理</v>
          </cell>
          <cell r="G18" t="str">
            <v>1.具有对应学段及以上心理健康教师资格证；
2.具有普通话二级乙等及以上资格证书</v>
          </cell>
          <cell r="H18">
            <v>4</v>
          </cell>
        </row>
        <row r="19">
          <cell r="C19">
            <v>202616</v>
          </cell>
          <cell r="D19" t="str">
            <v>心理健康教育教学人员</v>
          </cell>
          <cell r="E19" t="str">
            <v>本科及以上</v>
          </cell>
          <cell r="F19" t="str">
            <v>1.心理学类（一级学科目录）
2.心理学（一级学科目录）
3.心理健康教育
4.应用心理</v>
          </cell>
          <cell r="G19" t="str">
            <v>1.具有对应学段及以上心理健康教师资格证；
2.具有普通话二级乙等及以上资格证书</v>
          </cell>
          <cell r="H19">
            <v>2</v>
          </cell>
        </row>
        <row r="20">
          <cell r="C20">
            <v>202617</v>
          </cell>
          <cell r="D20" t="str">
            <v>心理健康教育教学人员</v>
          </cell>
          <cell r="E20" t="str">
            <v>本科及以上</v>
          </cell>
          <cell r="F20" t="str">
            <v>1.心理学类（一级学科目录）
2.心理学（一级学科目录）
3.心理健康教育
4.应用心理</v>
          </cell>
          <cell r="G20" t="str">
            <v>1.具有对应学段及以上心理健康教师资格证；
2.具有普通话二级乙等及以上资格证书</v>
          </cell>
          <cell r="H20">
            <v>2</v>
          </cell>
        </row>
        <row r="21">
          <cell r="C21">
            <v>202618</v>
          </cell>
          <cell r="D21" t="str">
            <v>心理健康教育教学人员</v>
          </cell>
          <cell r="E21" t="str">
            <v>本科及以上</v>
          </cell>
          <cell r="F21" t="str">
            <v>1.心理学类（一级学科目录）
2.心理学（一级学科目录）
3.心理健康教育
4.应用心理</v>
          </cell>
          <cell r="G21" t="str">
            <v>1.具有对应学段及以上心理健康教师资格证；
2.具有普通话二级乙等及以上资格证书</v>
          </cell>
          <cell r="H21">
            <v>2</v>
          </cell>
        </row>
        <row r="22">
          <cell r="C22">
            <v>202619</v>
          </cell>
          <cell r="D22" t="str">
            <v>心理健康教育教学人员</v>
          </cell>
          <cell r="E22" t="str">
            <v>本科及以上</v>
          </cell>
          <cell r="F22" t="str">
            <v>1.心理学类（一级学科目录）
2.心理学（一级学科目录）
3.心理健康教育
4.应用心理</v>
          </cell>
          <cell r="G22" t="str">
            <v>1.具有对应学段及以上心理健康教师资格证；
2.具有普通话二级乙等及以上资格证书</v>
          </cell>
          <cell r="H22">
            <v>1</v>
          </cell>
        </row>
        <row r="23">
          <cell r="C23">
            <v>202620</v>
          </cell>
          <cell r="D23" t="str">
            <v>心理健康教育教学人员</v>
          </cell>
          <cell r="E23" t="str">
            <v>本科及以上</v>
          </cell>
          <cell r="F23" t="str">
            <v>1.心理学类（一级学科目录）
2.心理学（一级学科目录）
3.心理健康教育
4.应用心理</v>
          </cell>
          <cell r="G23" t="str">
            <v>1.具有对应学段及以上心理健康教师资格证；
2.具有普通话二级乙等及以上资格证书</v>
          </cell>
          <cell r="H23">
            <v>2</v>
          </cell>
        </row>
        <row r="24">
          <cell r="C24">
            <v>202621</v>
          </cell>
          <cell r="D24" t="str">
            <v>心理健康教育教学人员</v>
          </cell>
          <cell r="E24" t="str">
            <v>本科及以上</v>
          </cell>
          <cell r="F24" t="str">
            <v>1.心理学类（一级学科目录）
2.心理学（一级学科目录）
3.心理健康教育
4.应用心理</v>
          </cell>
          <cell r="G24" t="str">
            <v>1.具有对应学段及以上心理健康教师资格证；
2.具有普通话二级乙等及以上资格证书</v>
          </cell>
          <cell r="H24">
            <v>2</v>
          </cell>
        </row>
        <row r="25">
          <cell r="C25">
            <v>202622</v>
          </cell>
          <cell r="D25" t="str">
            <v>心理健康教育教学人员</v>
          </cell>
          <cell r="E25" t="str">
            <v>本科及以上</v>
          </cell>
          <cell r="F25" t="str">
            <v>1.心理学类（一级学科目录）
2.心理学（一级学科目录）
3.心理健康教育
4.应用心理</v>
          </cell>
          <cell r="G25" t="str">
            <v>1.具有对应学段及以上心理健康教师资格证；
2.具有普通话二级乙等及以上资格证书</v>
          </cell>
          <cell r="H25">
            <v>1</v>
          </cell>
        </row>
        <row r="26">
          <cell r="C26">
            <v>202623</v>
          </cell>
          <cell r="D26" t="str">
            <v>心理健康教育教学人员</v>
          </cell>
          <cell r="E26" t="str">
            <v>本科及以上</v>
          </cell>
          <cell r="F26" t="str">
            <v>1.心理学类（一级学科目录）
2.心理学（一级学科目录）
3.心理健康教育
4.应用心理</v>
          </cell>
          <cell r="G26" t="str">
            <v>1.具有对应学段及以上心理健康教师资格证；
2.具有普通话二级乙等及以上资格证书</v>
          </cell>
          <cell r="H26">
            <v>3</v>
          </cell>
        </row>
        <row r="27">
          <cell r="C27">
            <v>202624</v>
          </cell>
          <cell r="D27" t="str">
            <v>心理健康教育教学人员</v>
          </cell>
          <cell r="E27" t="str">
            <v>本科及以上</v>
          </cell>
          <cell r="F27" t="str">
            <v>1.心理学类（一级学科目录）
2.心理学（一级学科目录）
3.心理健康教育
4.应用心理</v>
          </cell>
          <cell r="G27" t="str">
            <v>1.具有对应学段及以上心理健康教师资格证；
2.具有普通话二级乙等及以上资格证书</v>
          </cell>
          <cell r="H27">
            <v>1</v>
          </cell>
        </row>
        <row r="28">
          <cell r="C28">
            <v>202625</v>
          </cell>
          <cell r="D28" t="str">
            <v>心理健康教育教学人员</v>
          </cell>
          <cell r="E28" t="str">
            <v>本科及以上</v>
          </cell>
          <cell r="F28" t="str">
            <v>1.心理学类（一级学科目录）
2.心理学（一级学科目录）
3.心理健康教育
4.应用心理</v>
          </cell>
          <cell r="G28" t="str">
            <v>1.具有对应学段及以上心理健康教师资格证；
2.具有普通话二级乙等及以上资格证书</v>
          </cell>
          <cell r="H28">
            <v>2</v>
          </cell>
        </row>
        <row r="29">
          <cell r="C29">
            <v>202626</v>
          </cell>
          <cell r="D29" t="str">
            <v>心理健康教育教学人员</v>
          </cell>
          <cell r="E29" t="str">
            <v>本科及以上</v>
          </cell>
          <cell r="F29" t="str">
            <v>1.心理学类（一级学科目录）
2.心理学（一级学科目录）
3.心理健康教育
4.应用心理</v>
          </cell>
          <cell r="G29" t="str">
            <v>1.具有对应学段及以上心理健康教师资格证；
2.具有普通话二级乙等及以上资格证书</v>
          </cell>
          <cell r="H29">
            <v>1</v>
          </cell>
        </row>
        <row r="30">
          <cell r="C30">
            <v>202627</v>
          </cell>
          <cell r="D30" t="str">
            <v>心理健康教育教学人员</v>
          </cell>
          <cell r="E30" t="str">
            <v>本科及以上</v>
          </cell>
          <cell r="F30" t="str">
            <v>1.心理学类（一级学科目录）
2.心理学（一级学科目录）
3.心理健康教育
4.应用心理</v>
          </cell>
          <cell r="G30" t="str">
            <v>1.具有对应学段及以上心理健康教师资格证；
2.具有普通话二级乙等及以上资格证书</v>
          </cell>
          <cell r="H30">
            <v>2</v>
          </cell>
        </row>
        <row r="31">
          <cell r="C31">
            <v>202628</v>
          </cell>
          <cell r="D31" t="str">
            <v>心理健康教育教学人员</v>
          </cell>
          <cell r="E31" t="str">
            <v>本科及以上</v>
          </cell>
          <cell r="F31" t="str">
            <v>1.心理学类（一级学科目录）
2.心理学（一级学科目录）
3.心理健康教育
4.应用心理</v>
          </cell>
          <cell r="G31" t="str">
            <v>1.具有对应学段及以上心理健康教师资格证；
2.具有普通话二级乙等及以上资格证书</v>
          </cell>
          <cell r="H31">
            <v>2</v>
          </cell>
        </row>
        <row r="32">
          <cell r="C32">
            <v>202629</v>
          </cell>
          <cell r="D32" t="str">
            <v>心理健康教育教学人员</v>
          </cell>
          <cell r="E32" t="str">
            <v>本科及以上</v>
          </cell>
          <cell r="F32" t="str">
            <v>1.心理学类（一级学科目录）
2.心理学（一级学科目录）
3.心理健康教育
4.应用心理</v>
          </cell>
          <cell r="G32" t="str">
            <v>1.具有对应学段及以上心理健康教师资格证；
2.具有普通话二级乙等及以上资格证书</v>
          </cell>
          <cell r="H32">
            <v>1</v>
          </cell>
        </row>
        <row r="33">
          <cell r="C33">
            <v>202630</v>
          </cell>
          <cell r="D33" t="str">
            <v>心理健康教育教学人员</v>
          </cell>
          <cell r="E33" t="str">
            <v>本科及以上</v>
          </cell>
          <cell r="F33" t="str">
            <v>1.心理学类（一级学科目录）
2.心理学（一级学科目录）
3.心理健康教育
4.应用心理</v>
          </cell>
          <cell r="G33" t="str">
            <v>1.具有对应学段及以上心理健康教师资格证；
2.具有普通话二级乙等及以上资格证书</v>
          </cell>
          <cell r="H33">
            <v>1</v>
          </cell>
        </row>
        <row r="34">
          <cell r="C34">
            <v>202631</v>
          </cell>
          <cell r="D34" t="str">
            <v>心理健康教育教学人员</v>
          </cell>
          <cell r="E34" t="str">
            <v>本科及以上</v>
          </cell>
          <cell r="F34" t="str">
            <v>1.心理学类（一级学科目录）
2.心理学（一级学科目录）
3.心理健康教育
4.应用心理</v>
          </cell>
          <cell r="G34" t="str">
            <v>1.具有对应学段及以上心理健康教师资格证；
2.具有普通话二级乙等及以上资格证书</v>
          </cell>
          <cell r="H34">
            <v>1</v>
          </cell>
        </row>
        <row r="35">
          <cell r="C35">
            <v>202632</v>
          </cell>
          <cell r="D35" t="str">
            <v>心理健康教育教学人员</v>
          </cell>
          <cell r="E35" t="str">
            <v>本科及以上</v>
          </cell>
          <cell r="F35" t="str">
            <v>1.心理学类（一级学科目录）
2.心理学（一级学科目录）
3.心理健康教育
4.应用心理</v>
          </cell>
          <cell r="G35" t="str">
            <v>1.具有对应学段及以上心理健康教师资格证；
2.具有普通话二级乙等及以上资格证书</v>
          </cell>
          <cell r="H35">
            <v>2</v>
          </cell>
        </row>
        <row r="36">
          <cell r="C36">
            <v>202633</v>
          </cell>
          <cell r="D36" t="str">
            <v>心理健康教育教学人员</v>
          </cell>
          <cell r="E36" t="str">
            <v>本科及以上</v>
          </cell>
          <cell r="F36" t="str">
            <v>1.心理学类（一级学科目录）
2.心理学（一级学科目录）
3.心理健康教育
4.应用心理</v>
          </cell>
          <cell r="G36" t="str">
            <v>1.具有对应学段及以上心理健康教师资格证；
2.具有普通话二级乙等及以上资格证书</v>
          </cell>
          <cell r="H36">
            <v>4</v>
          </cell>
        </row>
        <row r="37">
          <cell r="C37">
            <v>202634</v>
          </cell>
          <cell r="D37" t="str">
            <v>心理健康教育教学人员</v>
          </cell>
          <cell r="E37" t="str">
            <v>本科及以上</v>
          </cell>
          <cell r="F37" t="str">
            <v>1.心理学类（一级学科目录）
2.心理学（一级学科目录）
3.心理健康教育
4.应用心理</v>
          </cell>
          <cell r="G37" t="str">
            <v>1.具有对应学段及以上心理健康教师资格证；
2.具有普通话二级乙等及以上资格证书</v>
          </cell>
          <cell r="H37">
            <v>3</v>
          </cell>
        </row>
        <row r="38">
          <cell r="C38">
            <v>202635</v>
          </cell>
          <cell r="D38" t="str">
            <v>心理健康教育教学人员</v>
          </cell>
          <cell r="E38" t="str">
            <v>本科及以上</v>
          </cell>
          <cell r="F38" t="str">
            <v>1.心理学类（一级学科目录）
2.心理学（一级学科目录）
3.心理健康教育
4.应用心理</v>
          </cell>
          <cell r="G38" t="str">
            <v>1.具有对应学段及以上心理健康教师资格证；
2.具有普通话二级乙等及以上资格证书</v>
          </cell>
          <cell r="H38">
            <v>1</v>
          </cell>
        </row>
        <row r="39">
          <cell r="C39">
            <v>202636</v>
          </cell>
          <cell r="D39" t="str">
            <v>心理健康教育教学人员</v>
          </cell>
          <cell r="E39" t="str">
            <v>本科及以上</v>
          </cell>
          <cell r="F39" t="str">
            <v>1.心理学类（一级学科目录）
2.心理学（一级学科目录）
3.心理健康教育
4.应用心理</v>
          </cell>
          <cell r="G39" t="str">
            <v>1.具有对应学段及以上心理健康教师资格证；
2.具有普通话二级乙等及以上资格证书</v>
          </cell>
          <cell r="H39">
            <v>5</v>
          </cell>
        </row>
        <row r="40">
          <cell r="C40">
            <v>202637</v>
          </cell>
          <cell r="D40" t="str">
            <v>心理健康教育教学人员</v>
          </cell>
          <cell r="E40" t="str">
            <v>本科及以上</v>
          </cell>
          <cell r="F40" t="str">
            <v>1.心理学类（一级学科目录）
2.心理学（一级学科目录）
3.心理健康教育
4.应用心理</v>
          </cell>
          <cell r="G40" t="str">
            <v>1.具有对应学段及以上心理健康教师资格证；
2.具有普通话二级乙等及以上资格证书</v>
          </cell>
          <cell r="H40">
            <v>1</v>
          </cell>
        </row>
        <row r="41">
          <cell r="C41">
            <v>202638</v>
          </cell>
          <cell r="D41" t="str">
            <v>心理健康教育教学人员</v>
          </cell>
          <cell r="E41" t="str">
            <v>本科及以上</v>
          </cell>
          <cell r="F41" t="str">
            <v>1.心理学类（一级学科目录）
2.心理学（一级学科目录）
3.心理健康教育
4.应用心理</v>
          </cell>
          <cell r="G41" t="str">
            <v>1.具有对应学段及以上心理健康教师资格证；
2.具有普通话二级乙等及以上资格证书</v>
          </cell>
          <cell r="H41">
            <v>1</v>
          </cell>
        </row>
        <row r="42">
          <cell r="C42">
            <v>202639</v>
          </cell>
          <cell r="D42" t="str">
            <v>心理健康教育教学人员</v>
          </cell>
          <cell r="E42" t="str">
            <v>本科及以上</v>
          </cell>
          <cell r="F42" t="str">
            <v>1.心理学类（一级学科目录）
2.心理学（一级学科目录）
3.心理健康教育
4.应用心理</v>
          </cell>
          <cell r="G42" t="str">
            <v>1.具有对应学段及以上心理健康教师资格证；
2.具有普通话二级乙等及以上资格证书</v>
          </cell>
          <cell r="H42">
            <v>1</v>
          </cell>
        </row>
        <row r="43">
          <cell r="C43">
            <v>202640</v>
          </cell>
          <cell r="D43" t="str">
            <v>心理健康教育教学人员</v>
          </cell>
          <cell r="E43" t="str">
            <v>本科及以上</v>
          </cell>
          <cell r="F43" t="str">
            <v>1.心理学类（一级学科目录）
2.心理学（一级学科目录）
3.心理健康教育
4.应用心理</v>
          </cell>
          <cell r="G43" t="str">
            <v>1.具有对应学段及以上心理健康教师资格证；
2.具有普通话二级乙等及以上资格证书</v>
          </cell>
          <cell r="H43">
            <v>2</v>
          </cell>
        </row>
        <row r="44">
          <cell r="C44">
            <v>202641</v>
          </cell>
          <cell r="D44" t="str">
            <v>心理健康教育教学人员</v>
          </cell>
          <cell r="E44" t="str">
            <v>本科及以上</v>
          </cell>
          <cell r="F44" t="str">
            <v>1.心理学类（一级学科目录）
2.心理学（一级学科目录）
3.心理健康教育
4.应用心理</v>
          </cell>
          <cell r="G44" t="str">
            <v>1.具有对应学段及以上心理健康教师资格证；
2.具有普通话二级乙等及以上资格证书</v>
          </cell>
          <cell r="H44">
            <v>2</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3"/>
  <sheetViews>
    <sheetView tabSelected="1" workbookViewId="0">
      <selection activeCell="M6" sqref="M6"/>
    </sheetView>
  </sheetViews>
  <sheetFormatPr defaultColWidth="9" defaultRowHeight="13.5"/>
  <cols>
    <col min="3" max="3" width="31.25" customWidth="1"/>
    <col min="4" max="4" width="13.875" customWidth="1"/>
    <col min="6" max="6" width="30.75" customWidth="1"/>
    <col min="10" max="10" width="12.125" customWidth="1"/>
  </cols>
  <sheetData>
    <row r="1" s="1" customFormat="1" ht="41" customHeight="1" spans="1:11">
      <c r="A1" s="5" t="s">
        <v>0</v>
      </c>
      <c r="B1" s="6"/>
      <c r="C1" s="6"/>
      <c r="D1" s="6"/>
      <c r="E1" s="7"/>
      <c r="F1" s="7"/>
      <c r="G1" s="6"/>
      <c r="H1" s="6"/>
      <c r="I1" s="6"/>
      <c r="J1" s="6"/>
      <c r="K1" s="6"/>
    </row>
    <row r="2" s="2" customFormat="1" ht="29" customHeight="1" spans="1:11">
      <c r="A2" s="8"/>
      <c r="B2" s="9"/>
      <c r="C2" s="10"/>
      <c r="D2" s="10"/>
      <c r="E2" s="11"/>
      <c r="F2" s="11"/>
      <c r="G2" s="10"/>
      <c r="H2" s="12" t="s">
        <v>1</v>
      </c>
      <c r="I2" s="10"/>
      <c r="J2" s="10"/>
      <c r="K2" s="10"/>
    </row>
    <row r="3" s="3" customFormat="1" ht="42" customHeight="1" spans="1:11">
      <c r="A3" s="13" t="s">
        <v>2</v>
      </c>
      <c r="B3" s="13" t="s">
        <v>3</v>
      </c>
      <c r="C3" s="13" t="s">
        <v>4</v>
      </c>
      <c r="D3" s="14" t="s">
        <v>5</v>
      </c>
      <c r="E3" s="15" t="s">
        <v>6</v>
      </c>
      <c r="F3" s="14" t="s">
        <v>7</v>
      </c>
      <c r="G3" s="14" t="s">
        <v>8</v>
      </c>
      <c r="H3" s="14" t="s">
        <v>9</v>
      </c>
      <c r="I3" s="13" t="s">
        <v>10</v>
      </c>
      <c r="J3" s="16" t="s">
        <v>11</v>
      </c>
      <c r="K3" s="13" t="s">
        <v>12</v>
      </c>
    </row>
    <row r="4" s="4" customFormat="1" ht="40" customHeight="1" spans="1:11">
      <c r="A4" s="17">
        <v>1</v>
      </c>
      <c r="B4" s="22" t="s">
        <v>13</v>
      </c>
      <c r="C4" s="17" t="s">
        <v>14</v>
      </c>
      <c r="D4" s="17">
        <v>202601</v>
      </c>
      <c r="E4" s="19">
        <f>VLOOKUP(D4,[1]招募建议表!$C:$H,6,0)</f>
        <v>2</v>
      </c>
      <c r="F4" s="20" t="s">
        <v>15</v>
      </c>
      <c r="G4" s="22" t="s">
        <v>16</v>
      </c>
      <c r="H4" s="17">
        <v>6</v>
      </c>
      <c r="I4" s="17">
        <v>85.64</v>
      </c>
      <c r="J4" s="17" cm="1">
        <f t="array" ref="J4">SUMPRODUCT(($D$4:$D$123=D4)*($I$4:$I$123&gt;I4))+1</f>
        <v>1</v>
      </c>
      <c r="K4" s="17"/>
    </row>
    <row r="5" s="4" customFormat="1" ht="40" customHeight="1" spans="1:11">
      <c r="A5" s="17">
        <v>2</v>
      </c>
      <c r="B5" s="22" t="s">
        <v>17</v>
      </c>
      <c r="C5" s="17" t="s">
        <v>18</v>
      </c>
      <c r="D5" s="17">
        <v>202602</v>
      </c>
      <c r="E5" s="19">
        <f>VLOOKUP(D5,[1]招募建议表!$C:$H,6,0)</f>
        <v>1</v>
      </c>
      <c r="F5" s="20" t="s">
        <v>19</v>
      </c>
      <c r="G5" s="22" t="s">
        <v>16</v>
      </c>
      <c r="H5" s="17">
        <v>23</v>
      </c>
      <c r="I5" s="17">
        <v>87.55</v>
      </c>
      <c r="J5" s="17" cm="1">
        <f t="array" ref="J5">SUMPRODUCT(($D$4:$D$123=D5)*($I$4:$I$123&gt;I5))+1</f>
        <v>1</v>
      </c>
      <c r="K5" s="17"/>
    </row>
    <row r="6" s="4" customFormat="1" ht="40" customHeight="1" spans="1:11">
      <c r="A6" s="17">
        <v>3</v>
      </c>
      <c r="B6" s="22" t="s">
        <v>20</v>
      </c>
      <c r="C6" s="17" t="s">
        <v>21</v>
      </c>
      <c r="D6" s="17">
        <v>202603</v>
      </c>
      <c r="E6" s="19">
        <f>VLOOKUP(D6,[1]招募建议表!$C:$H,6,0)</f>
        <v>3</v>
      </c>
      <c r="F6" s="20" t="s">
        <v>22</v>
      </c>
      <c r="G6" s="22" t="s">
        <v>16</v>
      </c>
      <c r="H6" s="17">
        <v>10</v>
      </c>
      <c r="I6" s="17">
        <v>88.44</v>
      </c>
      <c r="J6" s="17" cm="1">
        <f t="array" ref="J6">SUMPRODUCT(($D$4:$D$123=D6)*($I$4:$I$123&gt;I6))+1</f>
        <v>1</v>
      </c>
      <c r="K6" s="17"/>
    </row>
    <row r="7" s="4" customFormat="1" ht="40" customHeight="1" spans="1:11">
      <c r="A7" s="17">
        <v>4</v>
      </c>
      <c r="B7" s="22" t="s">
        <v>23</v>
      </c>
      <c r="C7" s="17" t="s">
        <v>24</v>
      </c>
      <c r="D7" s="17">
        <v>202604</v>
      </c>
      <c r="E7" s="19">
        <f>VLOOKUP(D7,[1]招募建议表!$C:$H,6,0)</f>
        <v>1</v>
      </c>
      <c r="F7" s="20" t="s">
        <v>25</v>
      </c>
      <c r="G7" s="22" t="s">
        <v>26</v>
      </c>
      <c r="H7" s="17">
        <v>4</v>
      </c>
      <c r="I7" s="17">
        <v>90.68</v>
      </c>
      <c r="J7" s="17" cm="1">
        <f t="array" ref="J7">SUMPRODUCT(($D$4:$D$123=D7)*($I$4:$I$123&gt;I7))+1</f>
        <v>1</v>
      </c>
      <c r="K7" s="17"/>
    </row>
    <row r="8" s="4" customFormat="1" ht="40" customHeight="1" spans="1:11">
      <c r="A8" s="17">
        <v>6</v>
      </c>
      <c r="B8" s="18" t="s">
        <v>27</v>
      </c>
      <c r="C8" s="17" t="s">
        <v>28</v>
      </c>
      <c r="D8" s="17">
        <v>202604</v>
      </c>
      <c r="E8" s="19">
        <f>VLOOKUP(D8,[1]招募建议表!$C:$H,6,0)</f>
        <v>1</v>
      </c>
      <c r="F8" s="20" t="s">
        <v>25</v>
      </c>
      <c r="G8" s="18" t="s">
        <v>16</v>
      </c>
      <c r="H8" s="17">
        <v>17</v>
      </c>
      <c r="I8" s="17">
        <v>85.95</v>
      </c>
      <c r="J8" s="17" cm="1">
        <f t="array" ref="J8">SUMPRODUCT(($D$4:$D$123=D8)*($I$4:$I$123&gt;I8))+1</f>
        <v>2</v>
      </c>
      <c r="K8" s="17"/>
    </row>
    <row r="9" s="4" customFormat="1" ht="40" customHeight="1" spans="1:11">
      <c r="A9" s="17">
        <v>5</v>
      </c>
      <c r="B9" s="22" t="s">
        <v>29</v>
      </c>
      <c r="C9" s="17" t="s">
        <v>30</v>
      </c>
      <c r="D9" s="17">
        <v>202604</v>
      </c>
      <c r="E9" s="19">
        <f>VLOOKUP(D9,[1]招募建议表!$C:$H,6,0)</f>
        <v>1</v>
      </c>
      <c r="F9" s="20" t="s">
        <v>25</v>
      </c>
      <c r="G9" s="22" t="s">
        <v>16</v>
      </c>
      <c r="H9" s="17"/>
      <c r="I9" s="17"/>
      <c r="J9" s="17"/>
      <c r="K9" s="18" t="s">
        <v>31</v>
      </c>
    </row>
    <row r="10" s="4" customFormat="1" ht="40" customHeight="1" spans="1:11">
      <c r="A10" s="17">
        <v>7</v>
      </c>
      <c r="B10" s="22" t="s">
        <v>32</v>
      </c>
      <c r="C10" s="17" t="s">
        <v>33</v>
      </c>
      <c r="D10" s="17">
        <v>202605</v>
      </c>
      <c r="E10" s="19">
        <f>VLOOKUP(D10,[1]招募建议表!$C:$H,6,0)</f>
        <v>1</v>
      </c>
      <c r="F10" s="20" t="s">
        <v>34</v>
      </c>
      <c r="G10" s="22" t="s">
        <v>16</v>
      </c>
      <c r="H10" s="17"/>
      <c r="I10" s="17"/>
      <c r="J10" s="17"/>
      <c r="K10" s="18" t="s">
        <v>31</v>
      </c>
    </row>
    <row r="11" s="4" customFormat="1" ht="40" customHeight="1" spans="1:11">
      <c r="A11" s="17">
        <v>8</v>
      </c>
      <c r="B11" s="22" t="s">
        <v>35</v>
      </c>
      <c r="C11" s="17" t="s">
        <v>36</v>
      </c>
      <c r="D11" s="17">
        <v>202606</v>
      </c>
      <c r="E11" s="19">
        <f>VLOOKUP(D11,[1]招募建议表!$C:$H,6,0)</f>
        <v>2</v>
      </c>
      <c r="F11" s="20" t="s">
        <v>37</v>
      </c>
      <c r="G11" s="22" t="s">
        <v>16</v>
      </c>
      <c r="H11" s="17">
        <v>21</v>
      </c>
      <c r="I11" s="17">
        <v>87.71</v>
      </c>
      <c r="J11" s="17" cm="1">
        <f t="array" ref="J11">SUMPRODUCT(($D$4:$D$123=D11)*($I$4:$I$123&gt;I11))+1</f>
        <v>1</v>
      </c>
      <c r="K11" s="17"/>
    </row>
    <row r="12" s="4" customFormat="1" ht="40" customHeight="1" spans="1:11">
      <c r="A12" s="17">
        <v>9</v>
      </c>
      <c r="B12" s="22" t="s">
        <v>38</v>
      </c>
      <c r="C12" s="17" t="s">
        <v>39</v>
      </c>
      <c r="D12" s="17">
        <v>202606</v>
      </c>
      <c r="E12" s="19">
        <f>VLOOKUP(D12,[1]招募建议表!$C:$H,6,0)</f>
        <v>2</v>
      </c>
      <c r="F12" s="20" t="s">
        <v>37</v>
      </c>
      <c r="G12" s="22" t="s">
        <v>16</v>
      </c>
      <c r="H12" s="17">
        <v>18</v>
      </c>
      <c r="I12" s="17">
        <v>86.39</v>
      </c>
      <c r="J12" s="17" cm="1">
        <f t="array" ref="J12">SUMPRODUCT(($D$4:$D$123=D12)*($I$4:$I$123&gt;I12))+1</f>
        <v>2</v>
      </c>
      <c r="K12" s="17"/>
    </row>
    <row r="13" s="4" customFormat="1" ht="40" customHeight="1" spans="1:11">
      <c r="A13" s="17">
        <v>10</v>
      </c>
      <c r="B13" s="18" t="s">
        <v>40</v>
      </c>
      <c r="C13" s="17" t="s">
        <v>41</v>
      </c>
      <c r="D13" s="17">
        <v>202606</v>
      </c>
      <c r="E13" s="19">
        <f>VLOOKUP(D13,[1]招募建议表!$C:$H,6,0)</f>
        <v>2</v>
      </c>
      <c r="F13" s="20" t="s">
        <v>37</v>
      </c>
      <c r="G13" s="18" t="s">
        <v>16</v>
      </c>
      <c r="H13" s="17">
        <v>15</v>
      </c>
      <c r="I13" s="17">
        <v>83.5</v>
      </c>
      <c r="J13" s="17" cm="1">
        <f t="array" ref="J13">SUMPRODUCT(($D$4:$D$123=D13)*($I$4:$I$123&gt;I13))+1</f>
        <v>3</v>
      </c>
      <c r="K13" s="17"/>
    </row>
    <row r="14" s="4" customFormat="1" ht="40" customHeight="1" spans="1:11">
      <c r="A14" s="17">
        <v>11</v>
      </c>
      <c r="B14" s="18" t="s">
        <v>42</v>
      </c>
      <c r="C14" s="17" t="s">
        <v>43</v>
      </c>
      <c r="D14" s="17">
        <v>202606</v>
      </c>
      <c r="E14" s="19">
        <f>VLOOKUP(D14,[1]招募建议表!$C:$H,6,0)</f>
        <v>2</v>
      </c>
      <c r="F14" s="20" t="s">
        <v>37</v>
      </c>
      <c r="G14" s="18" t="s">
        <v>16</v>
      </c>
      <c r="H14" s="17"/>
      <c r="I14" s="17"/>
      <c r="J14" s="17"/>
      <c r="K14" s="18" t="s">
        <v>31</v>
      </c>
    </row>
    <row r="15" s="4" customFormat="1" ht="40" customHeight="1" spans="1:11">
      <c r="A15" s="17">
        <v>13</v>
      </c>
      <c r="B15" s="22" t="s">
        <v>44</v>
      </c>
      <c r="C15" s="17" t="s">
        <v>45</v>
      </c>
      <c r="D15" s="17">
        <v>202608</v>
      </c>
      <c r="E15" s="19">
        <f>VLOOKUP(D15,[1]招募建议表!$C:$H,6,0)</f>
        <v>1</v>
      </c>
      <c r="F15" s="20" t="s">
        <v>46</v>
      </c>
      <c r="G15" s="22" t="s">
        <v>16</v>
      </c>
      <c r="H15" s="17">
        <v>20</v>
      </c>
      <c r="I15" s="17">
        <v>93.99</v>
      </c>
      <c r="J15" s="17" cm="1">
        <f t="array" ref="J15">SUMPRODUCT(($D$4:$D$123=D15)*($I$4:$I$123&gt;I15))+1</f>
        <v>1</v>
      </c>
      <c r="K15" s="17"/>
    </row>
    <row r="16" s="4" customFormat="1" ht="40" customHeight="1" spans="1:11">
      <c r="A16" s="17">
        <v>12</v>
      </c>
      <c r="B16" s="22" t="s">
        <v>47</v>
      </c>
      <c r="C16" s="17" t="s">
        <v>48</v>
      </c>
      <c r="D16" s="17">
        <v>202608</v>
      </c>
      <c r="E16" s="19">
        <f>VLOOKUP(D16,[1]招募建议表!$C:$H,6,0)</f>
        <v>1</v>
      </c>
      <c r="F16" s="20" t="s">
        <v>46</v>
      </c>
      <c r="G16" s="22" t="s">
        <v>16</v>
      </c>
      <c r="H16" s="17">
        <v>14</v>
      </c>
      <c r="I16" s="17">
        <v>86.26</v>
      </c>
      <c r="J16" s="17" cm="1">
        <f t="array" ref="J16">SUMPRODUCT(($D$4:$D$123=D16)*($I$4:$I$123&gt;I16))+1</f>
        <v>2</v>
      </c>
      <c r="K16" s="17"/>
    </row>
    <row r="17" s="4" customFormat="1" ht="40" customHeight="1" spans="1:11">
      <c r="A17" s="17">
        <v>14</v>
      </c>
      <c r="B17" s="22" t="s">
        <v>49</v>
      </c>
      <c r="C17" s="17" t="s">
        <v>50</v>
      </c>
      <c r="D17" s="17">
        <v>202609</v>
      </c>
      <c r="E17" s="19">
        <f>VLOOKUP(D17,[1]招募建议表!$C:$H,6,0)</f>
        <v>1</v>
      </c>
      <c r="F17" s="20" t="s">
        <v>51</v>
      </c>
      <c r="G17" s="22" t="s">
        <v>16</v>
      </c>
      <c r="H17" s="17">
        <v>11</v>
      </c>
      <c r="I17" s="17">
        <v>94.41</v>
      </c>
      <c r="J17" s="17" cm="1">
        <f t="array" ref="J17">SUMPRODUCT(($D$4:$D$123=D17)*($I$4:$I$123&gt;I17))+1</f>
        <v>1</v>
      </c>
      <c r="K17" s="17"/>
    </row>
    <row r="18" s="4" customFormat="1" ht="40" customHeight="1" spans="1:11">
      <c r="A18" s="17">
        <v>15</v>
      </c>
      <c r="B18" s="22" t="s">
        <v>52</v>
      </c>
      <c r="C18" s="17" t="s">
        <v>53</v>
      </c>
      <c r="D18" s="17">
        <v>202609</v>
      </c>
      <c r="E18" s="19">
        <f>VLOOKUP(D18,[1]招募建议表!$C:$H,6,0)</f>
        <v>1</v>
      </c>
      <c r="F18" s="20" t="s">
        <v>51</v>
      </c>
      <c r="G18" s="22" t="s">
        <v>26</v>
      </c>
      <c r="H18" s="17">
        <v>22</v>
      </c>
      <c r="I18" s="17">
        <v>92.67</v>
      </c>
      <c r="J18" s="17" cm="1">
        <f t="array" ref="J18">SUMPRODUCT(($D$4:$D$123=D18)*($I$4:$I$123&gt;I18))+1</f>
        <v>2</v>
      </c>
      <c r="K18" s="17"/>
    </row>
    <row r="19" s="4" customFormat="1" ht="40" customHeight="1" spans="1:11">
      <c r="A19" s="17">
        <v>17</v>
      </c>
      <c r="B19" s="22" t="s">
        <v>54</v>
      </c>
      <c r="C19" s="17" t="s">
        <v>55</v>
      </c>
      <c r="D19" s="17">
        <v>202610</v>
      </c>
      <c r="E19" s="19">
        <f>VLOOKUP(D19,[1]招募建议表!$C:$H,6,0)</f>
        <v>1</v>
      </c>
      <c r="F19" s="20" t="s">
        <v>56</v>
      </c>
      <c r="G19" s="22" t="s">
        <v>16</v>
      </c>
      <c r="H19" s="17">
        <v>5</v>
      </c>
      <c r="I19" s="17">
        <v>94.62</v>
      </c>
      <c r="J19" s="17" cm="1">
        <f t="array" ref="J19">SUMPRODUCT(($D$4:$D$123=D19)*($I$4:$I$123&gt;I19))+1</f>
        <v>1</v>
      </c>
      <c r="K19" s="17"/>
    </row>
    <row r="20" s="4" customFormat="1" ht="40" customHeight="1" spans="1:11">
      <c r="A20" s="17">
        <v>16</v>
      </c>
      <c r="B20" s="22" t="s">
        <v>57</v>
      </c>
      <c r="C20" s="17" t="s">
        <v>58</v>
      </c>
      <c r="D20" s="17">
        <v>202610</v>
      </c>
      <c r="E20" s="19">
        <f>VLOOKUP(D20,[1]招募建议表!$C:$H,6,0)</f>
        <v>1</v>
      </c>
      <c r="F20" s="20" t="s">
        <v>56</v>
      </c>
      <c r="G20" s="22" t="s">
        <v>26</v>
      </c>
      <c r="H20" s="17">
        <v>8</v>
      </c>
      <c r="I20" s="17">
        <v>87.22</v>
      </c>
      <c r="J20" s="17" cm="1">
        <f t="array" ref="J20">SUMPRODUCT(($D$4:$D$123=D20)*($I$4:$I$123&gt;I20))+1</f>
        <v>2</v>
      </c>
      <c r="K20" s="17"/>
    </row>
    <row r="21" s="4" customFormat="1" ht="40" customHeight="1" spans="1:11">
      <c r="A21" s="17">
        <v>23</v>
      </c>
      <c r="B21" s="18" t="s">
        <v>59</v>
      </c>
      <c r="C21" s="17" t="s">
        <v>60</v>
      </c>
      <c r="D21" s="17">
        <v>202611</v>
      </c>
      <c r="E21" s="19">
        <f>VLOOKUP(D21,[1]招募建议表!$C:$H,6,0)</f>
        <v>4</v>
      </c>
      <c r="F21" s="20" t="s">
        <v>61</v>
      </c>
      <c r="G21" s="18" t="s">
        <v>16</v>
      </c>
      <c r="H21" s="17">
        <v>3</v>
      </c>
      <c r="I21" s="17">
        <v>91.34</v>
      </c>
      <c r="J21" s="17" cm="1">
        <f t="array" ref="J21">SUMPRODUCT(($D$4:$D$123=D21)*($I$4:$I$123&gt;I21))+1</f>
        <v>1</v>
      </c>
      <c r="K21" s="17"/>
    </row>
    <row r="22" s="4" customFormat="1" ht="40" customHeight="1" spans="1:11">
      <c r="A22" s="17">
        <v>20</v>
      </c>
      <c r="B22" s="22" t="s">
        <v>62</v>
      </c>
      <c r="C22" s="17" t="s">
        <v>63</v>
      </c>
      <c r="D22" s="17">
        <v>202611</v>
      </c>
      <c r="E22" s="19">
        <f>VLOOKUP(D22,[1]招募建议表!$C:$H,6,0)</f>
        <v>4</v>
      </c>
      <c r="F22" s="20" t="s">
        <v>61</v>
      </c>
      <c r="G22" s="22" t="s">
        <v>16</v>
      </c>
      <c r="H22" s="17">
        <v>13</v>
      </c>
      <c r="I22" s="17">
        <v>86.07</v>
      </c>
      <c r="J22" s="17" cm="1">
        <f t="array" ref="J22">SUMPRODUCT(($D$4:$D$123=D22)*($I$4:$I$123&gt;I22))+1</f>
        <v>2</v>
      </c>
      <c r="K22" s="17"/>
    </row>
    <row r="23" s="4" customFormat="1" ht="40" customHeight="1" spans="1:11">
      <c r="A23" s="17">
        <v>19</v>
      </c>
      <c r="B23" s="22" t="s">
        <v>64</v>
      </c>
      <c r="C23" s="17" t="s">
        <v>65</v>
      </c>
      <c r="D23" s="17">
        <v>202611</v>
      </c>
      <c r="E23" s="19">
        <f>VLOOKUP(D23,[1]招募建议表!$C:$H,6,0)</f>
        <v>4</v>
      </c>
      <c r="F23" s="20" t="s">
        <v>61</v>
      </c>
      <c r="G23" s="22" t="s">
        <v>16</v>
      </c>
      <c r="H23" s="17">
        <v>19</v>
      </c>
      <c r="I23" s="17">
        <v>83.65</v>
      </c>
      <c r="J23" s="17" cm="1">
        <f t="array" ref="J23">SUMPRODUCT(($D$4:$D$123=D23)*($I$4:$I$123&gt;I23))+1</f>
        <v>3</v>
      </c>
      <c r="K23" s="17"/>
    </row>
    <row r="24" s="4" customFormat="1" ht="40" customHeight="1" spans="1:11">
      <c r="A24" s="17">
        <v>18</v>
      </c>
      <c r="B24" s="22" t="s">
        <v>66</v>
      </c>
      <c r="C24" s="17" t="s">
        <v>67</v>
      </c>
      <c r="D24" s="17">
        <v>202611</v>
      </c>
      <c r="E24" s="19">
        <f>VLOOKUP(D24,[1]招募建议表!$C:$H,6,0)</f>
        <v>4</v>
      </c>
      <c r="F24" s="20" t="s">
        <v>61</v>
      </c>
      <c r="G24" s="22" t="s">
        <v>16</v>
      </c>
      <c r="H24" s="17"/>
      <c r="I24" s="17"/>
      <c r="J24" s="17"/>
      <c r="K24" s="18" t="s">
        <v>31</v>
      </c>
    </row>
    <row r="25" s="4" customFormat="1" ht="40" customHeight="1" spans="1:11">
      <c r="A25" s="17">
        <v>21</v>
      </c>
      <c r="B25" s="22" t="s">
        <v>68</v>
      </c>
      <c r="C25" s="17" t="s">
        <v>69</v>
      </c>
      <c r="D25" s="17">
        <v>202611</v>
      </c>
      <c r="E25" s="19">
        <f>VLOOKUP(D25,[1]招募建议表!$C:$H,6,0)</f>
        <v>4</v>
      </c>
      <c r="F25" s="20" t="s">
        <v>61</v>
      </c>
      <c r="G25" s="22" t="s">
        <v>16</v>
      </c>
      <c r="H25" s="17"/>
      <c r="I25" s="17"/>
      <c r="J25" s="17"/>
      <c r="K25" s="18" t="s">
        <v>31</v>
      </c>
    </row>
    <row r="26" s="4" customFormat="1" ht="40" customHeight="1" spans="1:11">
      <c r="A26" s="17">
        <v>22</v>
      </c>
      <c r="B26" s="18" t="s">
        <v>70</v>
      </c>
      <c r="C26" s="17" t="s">
        <v>71</v>
      </c>
      <c r="D26" s="17">
        <v>202611</v>
      </c>
      <c r="E26" s="19">
        <f>VLOOKUP(D26,[1]招募建议表!$C:$H,6,0)</f>
        <v>4</v>
      </c>
      <c r="F26" s="20" t="s">
        <v>61</v>
      </c>
      <c r="G26" s="18" t="s">
        <v>16</v>
      </c>
      <c r="H26" s="17"/>
      <c r="I26" s="17"/>
      <c r="J26" s="17"/>
      <c r="K26" s="18" t="s">
        <v>31</v>
      </c>
    </row>
    <row r="27" s="4" customFormat="1" ht="40" customHeight="1" spans="1:11">
      <c r="A27" s="17">
        <v>24</v>
      </c>
      <c r="B27" s="18" t="s">
        <v>72</v>
      </c>
      <c r="C27" s="17" t="s">
        <v>73</v>
      </c>
      <c r="D27" s="17">
        <v>202611</v>
      </c>
      <c r="E27" s="19">
        <f>VLOOKUP(D27,[1]招募建议表!$C:$H,6,0)</f>
        <v>4</v>
      </c>
      <c r="F27" s="20" t="s">
        <v>61</v>
      </c>
      <c r="G27" s="18" t="s">
        <v>16</v>
      </c>
      <c r="H27" s="17"/>
      <c r="I27" s="17"/>
      <c r="J27" s="17"/>
      <c r="K27" s="18" t="s">
        <v>31</v>
      </c>
    </row>
    <row r="28" s="4" customFormat="1" ht="40" customHeight="1" spans="1:11">
      <c r="A28" s="17">
        <v>45</v>
      </c>
      <c r="B28" s="22" t="s">
        <v>74</v>
      </c>
      <c r="C28" s="17" t="s">
        <v>75</v>
      </c>
      <c r="D28" s="17">
        <v>202612</v>
      </c>
      <c r="E28" s="19">
        <f>VLOOKUP(D28,[1]招募建议表!$C:$H,6,0)</f>
        <v>6</v>
      </c>
      <c r="F28" s="20" t="s">
        <v>76</v>
      </c>
      <c r="G28" s="22" t="s">
        <v>16</v>
      </c>
      <c r="H28" s="17">
        <v>21</v>
      </c>
      <c r="I28" s="17">
        <v>93.17</v>
      </c>
      <c r="J28" s="17" cm="1">
        <f t="array" ref="J28">SUMPRODUCT(($D$4:$D$123=D28)*($I$4:$I$123&gt;I28))+1</f>
        <v>1</v>
      </c>
      <c r="K28" s="17"/>
    </row>
    <row r="29" s="4" customFormat="1" ht="40" customHeight="1" spans="1:11">
      <c r="A29" s="17">
        <v>36</v>
      </c>
      <c r="B29" s="22" t="s">
        <v>77</v>
      </c>
      <c r="C29" s="17" t="s">
        <v>78</v>
      </c>
      <c r="D29" s="17">
        <v>202612</v>
      </c>
      <c r="E29" s="19">
        <f>VLOOKUP(D29,[1]招募建议表!$C:$H,6,0)</f>
        <v>6</v>
      </c>
      <c r="F29" s="20" t="s">
        <v>76</v>
      </c>
      <c r="G29" s="22" t="s">
        <v>26</v>
      </c>
      <c r="H29" s="17">
        <v>4</v>
      </c>
      <c r="I29" s="17">
        <v>91.18</v>
      </c>
      <c r="J29" s="17" cm="1">
        <f t="array" ref="J29">SUMPRODUCT(($D$4:$D$123=D29)*($I$4:$I$123&gt;I29))+1</f>
        <v>2</v>
      </c>
      <c r="K29" s="17"/>
    </row>
    <row r="30" s="4" customFormat="1" ht="40" customHeight="1" spans="1:11">
      <c r="A30" s="17">
        <v>33</v>
      </c>
      <c r="B30" s="22" t="s">
        <v>79</v>
      </c>
      <c r="C30" s="17" t="s">
        <v>80</v>
      </c>
      <c r="D30" s="17">
        <v>202612</v>
      </c>
      <c r="E30" s="19">
        <f>VLOOKUP(D30,[1]招募建议表!$C:$H,6,0)</f>
        <v>6</v>
      </c>
      <c r="F30" s="20" t="s">
        <v>76</v>
      </c>
      <c r="G30" s="22" t="s">
        <v>16</v>
      </c>
      <c r="H30" s="17">
        <v>5</v>
      </c>
      <c r="I30" s="17">
        <v>90.83</v>
      </c>
      <c r="J30" s="17" cm="1">
        <f t="array" ref="J30">SUMPRODUCT(($D$4:$D$123=D30)*($I$4:$I$123&gt;I30))+1</f>
        <v>3</v>
      </c>
      <c r="K30" s="17"/>
    </row>
    <row r="31" s="4" customFormat="1" ht="40" customHeight="1" spans="1:11">
      <c r="A31" s="17">
        <v>35</v>
      </c>
      <c r="B31" s="22" t="s">
        <v>81</v>
      </c>
      <c r="C31" s="17" t="s">
        <v>82</v>
      </c>
      <c r="D31" s="17">
        <v>202612</v>
      </c>
      <c r="E31" s="19">
        <f>VLOOKUP(D31,[1]招募建议表!$C:$H,6,0)</f>
        <v>6</v>
      </c>
      <c r="F31" s="20" t="s">
        <v>76</v>
      </c>
      <c r="G31" s="22" t="s">
        <v>16</v>
      </c>
      <c r="H31" s="17">
        <v>20</v>
      </c>
      <c r="I31" s="17">
        <v>87.17</v>
      </c>
      <c r="J31" s="17" cm="1">
        <f t="array" ref="J31">SUMPRODUCT(($D$4:$D$123=D31)*($I$4:$I$123&gt;I31))+1</f>
        <v>4</v>
      </c>
      <c r="K31" s="18"/>
    </row>
    <row r="32" s="4" customFormat="1" ht="40" customHeight="1" spans="1:11">
      <c r="A32" s="17">
        <v>34</v>
      </c>
      <c r="B32" s="22" t="s">
        <v>83</v>
      </c>
      <c r="C32" s="17" t="s">
        <v>84</v>
      </c>
      <c r="D32" s="17">
        <v>202612</v>
      </c>
      <c r="E32" s="19">
        <f>VLOOKUP(D32,[1]招募建议表!$C:$H,6,0)</f>
        <v>6</v>
      </c>
      <c r="F32" s="20" t="s">
        <v>76</v>
      </c>
      <c r="G32" s="22" t="s">
        <v>26</v>
      </c>
      <c r="H32" s="17">
        <v>24</v>
      </c>
      <c r="I32" s="17">
        <v>86.4</v>
      </c>
      <c r="J32" s="17" cm="1">
        <f t="array" ref="J32">SUMPRODUCT(($D$4:$D$123=D32)*($I$4:$I$123&gt;I32))+1</f>
        <v>5</v>
      </c>
      <c r="K32" s="17"/>
    </row>
    <row r="33" s="4" customFormat="1" ht="40" customHeight="1" spans="1:11">
      <c r="A33" s="17">
        <v>38</v>
      </c>
      <c r="B33" s="22" t="s">
        <v>85</v>
      </c>
      <c r="C33" s="17" t="s">
        <v>86</v>
      </c>
      <c r="D33" s="17">
        <v>202612</v>
      </c>
      <c r="E33" s="19">
        <f>VLOOKUP(D33,[1]招募建议表!$C:$H,6,0)</f>
        <v>6</v>
      </c>
      <c r="F33" s="20" t="s">
        <v>76</v>
      </c>
      <c r="G33" s="22" t="s">
        <v>26</v>
      </c>
      <c r="H33" s="17">
        <v>22</v>
      </c>
      <c r="I33" s="17">
        <v>85.37</v>
      </c>
      <c r="J33" s="17" cm="1">
        <f t="array" ref="J33">SUMPRODUCT(($D$4:$D$123=D33)*($I$4:$I$123&gt;I33))+1</f>
        <v>6</v>
      </c>
      <c r="K33" s="17"/>
    </row>
    <row r="34" s="4" customFormat="1" ht="40" customHeight="1" spans="1:11">
      <c r="A34" s="17">
        <v>51</v>
      </c>
      <c r="B34" s="22" t="s">
        <v>87</v>
      </c>
      <c r="C34" s="17" t="s">
        <v>88</v>
      </c>
      <c r="D34" s="17">
        <v>202612</v>
      </c>
      <c r="E34" s="19">
        <f>VLOOKUP(D34,[1]招募建议表!$C:$H,6,0)</f>
        <v>6</v>
      </c>
      <c r="F34" s="20" t="s">
        <v>76</v>
      </c>
      <c r="G34" s="22" t="s">
        <v>16</v>
      </c>
      <c r="H34" s="17">
        <v>9</v>
      </c>
      <c r="I34" s="17">
        <v>85.33</v>
      </c>
      <c r="J34" s="17" cm="1">
        <f t="array" ref="J34">SUMPRODUCT(($D$4:$D$123=D34)*($I$4:$I$123&gt;I34))+1</f>
        <v>7</v>
      </c>
      <c r="K34" s="18"/>
    </row>
    <row r="35" s="4" customFormat="1" ht="40" customHeight="1" spans="1:11">
      <c r="A35" s="17">
        <v>48</v>
      </c>
      <c r="B35" s="22" t="s">
        <v>89</v>
      </c>
      <c r="C35" s="17" t="s">
        <v>90</v>
      </c>
      <c r="D35" s="17">
        <v>202612</v>
      </c>
      <c r="E35" s="19">
        <f>VLOOKUP(D35,[1]招募建议表!$C:$H,6,0)</f>
        <v>6</v>
      </c>
      <c r="F35" s="20" t="s">
        <v>76</v>
      </c>
      <c r="G35" s="22" t="s">
        <v>16</v>
      </c>
      <c r="H35" s="17">
        <v>1</v>
      </c>
      <c r="I35" s="17">
        <v>85.1</v>
      </c>
      <c r="J35" s="17" cm="1">
        <f t="array" ref="J35">SUMPRODUCT(($D$4:$D$123=D35)*($I$4:$I$123&gt;I35))+1</f>
        <v>8</v>
      </c>
      <c r="K35" s="18"/>
    </row>
    <row r="36" s="4" customFormat="1" ht="40" customHeight="1" spans="1:11">
      <c r="A36" s="17">
        <v>41</v>
      </c>
      <c r="B36" s="22" t="s">
        <v>91</v>
      </c>
      <c r="C36" s="17" t="s">
        <v>92</v>
      </c>
      <c r="D36" s="17">
        <v>202612</v>
      </c>
      <c r="E36" s="19">
        <f>VLOOKUP(D36,[1]招募建议表!$C:$H,6,0)</f>
        <v>6</v>
      </c>
      <c r="F36" s="20" t="s">
        <v>76</v>
      </c>
      <c r="G36" s="22" t="s">
        <v>16</v>
      </c>
      <c r="H36" s="17">
        <v>13</v>
      </c>
      <c r="I36" s="17">
        <v>84</v>
      </c>
      <c r="J36" s="17" cm="1">
        <f t="array" ref="J36">SUMPRODUCT(($D$4:$D$123=D36)*($I$4:$I$123&gt;I36))+1</f>
        <v>9</v>
      </c>
      <c r="K36" s="18"/>
    </row>
    <row r="37" s="4" customFormat="1" ht="40" customHeight="1" spans="1:11">
      <c r="A37" s="17">
        <v>37</v>
      </c>
      <c r="B37" s="22" t="s">
        <v>93</v>
      </c>
      <c r="C37" s="17" t="s">
        <v>94</v>
      </c>
      <c r="D37" s="17">
        <v>202612</v>
      </c>
      <c r="E37" s="19">
        <f>VLOOKUP(D37,[1]招募建议表!$C:$H,6,0)</f>
        <v>6</v>
      </c>
      <c r="F37" s="20" t="s">
        <v>76</v>
      </c>
      <c r="G37" s="22" t="s">
        <v>16</v>
      </c>
      <c r="H37" s="17">
        <v>10</v>
      </c>
      <c r="I37" s="17">
        <v>83.67</v>
      </c>
      <c r="J37" s="17" cm="1">
        <f t="array" ref="J37">SUMPRODUCT(($D$4:$D$123=D37)*($I$4:$I$123&gt;I37))+1</f>
        <v>10</v>
      </c>
      <c r="K37" s="18"/>
    </row>
    <row r="38" s="4" customFormat="1" ht="40" customHeight="1" spans="1:11">
      <c r="A38" s="17">
        <v>53</v>
      </c>
      <c r="B38" s="18" t="s">
        <v>95</v>
      </c>
      <c r="C38" s="17" t="s">
        <v>96</v>
      </c>
      <c r="D38" s="17">
        <v>202612</v>
      </c>
      <c r="E38" s="19">
        <f>VLOOKUP(D38,[1]招募建议表!$C:$H,6,0)</f>
        <v>6</v>
      </c>
      <c r="F38" s="20" t="s">
        <v>76</v>
      </c>
      <c r="G38" s="18" t="s">
        <v>16</v>
      </c>
      <c r="H38" s="17">
        <v>2</v>
      </c>
      <c r="I38" s="17">
        <v>83.44</v>
      </c>
      <c r="J38" s="17" cm="1">
        <f t="array" ref="J38">SUMPRODUCT(($D$4:$D$123=D38)*($I$4:$I$123&gt;I38))+1</f>
        <v>11</v>
      </c>
      <c r="K38" s="17"/>
    </row>
    <row r="39" s="4" customFormat="1" ht="40" customHeight="1" spans="1:11">
      <c r="A39" s="17">
        <v>32</v>
      </c>
      <c r="B39" s="22" t="s">
        <v>97</v>
      </c>
      <c r="C39" s="17" t="s">
        <v>98</v>
      </c>
      <c r="D39" s="17">
        <v>202612</v>
      </c>
      <c r="E39" s="19">
        <f>VLOOKUP(D39,[1]招募建议表!$C:$H,6,0)</f>
        <v>6</v>
      </c>
      <c r="F39" s="20" t="s">
        <v>76</v>
      </c>
      <c r="G39" s="22" t="s">
        <v>16</v>
      </c>
      <c r="H39" s="17">
        <v>17</v>
      </c>
      <c r="I39" s="17">
        <v>82.67</v>
      </c>
      <c r="J39" s="17" cm="1">
        <f t="array" ref="J39">SUMPRODUCT(($D$4:$D$123=D39)*($I$4:$I$123&gt;I39))+1</f>
        <v>12</v>
      </c>
      <c r="K39" s="17"/>
    </row>
    <row r="40" s="4" customFormat="1" ht="40" customHeight="1" spans="1:11">
      <c r="A40" s="17">
        <v>42</v>
      </c>
      <c r="B40" s="22" t="s">
        <v>99</v>
      </c>
      <c r="C40" s="17" t="s">
        <v>100</v>
      </c>
      <c r="D40" s="17">
        <v>202612</v>
      </c>
      <c r="E40" s="19">
        <f>VLOOKUP(D40,[1]招募建议表!$C:$H,6,0)</f>
        <v>6</v>
      </c>
      <c r="F40" s="20" t="s">
        <v>76</v>
      </c>
      <c r="G40" s="22" t="s">
        <v>16</v>
      </c>
      <c r="H40" s="17">
        <v>14</v>
      </c>
      <c r="I40" s="17">
        <v>82.66</v>
      </c>
      <c r="J40" s="17" cm="1">
        <f t="array" ref="J40">SUMPRODUCT(($D$4:$D$123=D40)*($I$4:$I$123&gt;I40))+1</f>
        <v>13</v>
      </c>
      <c r="K40" s="17"/>
    </row>
    <row r="41" s="4" customFormat="1" ht="40" customHeight="1" spans="1:11">
      <c r="A41" s="17">
        <v>39</v>
      </c>
      <c r="B41" s="22" t="s">
        <v>101</v>
      </c>
      <c r="C41" s="17" t="s">
        <v>102</v>
      </c>
      <c r="D41" s="17">
        <v>202612</v>
      </c>
      <c r="E41" s="19">
        <f>VLOOKUP(D41,[1]招募建议表!$C:$H,6,0)</f>
        <v>6</v>
      </c>
      <c r="F41" s="20" t="s">
        <v>76</v>
      </c>
      <c r="G41" s="22" t="s">
        <v>16</v>
      </c>
      <c r="H41" s="17">
        <v>3</v>
      </c>
      <c r="I41" s="17">
        <v>82.43</v>
      </c>
      <c r="J41" s="17" cm="1">
        <f t="array" ref="J41">SUMPRODUCT(($D$4:$D$123=D41)*($I$4:$I$123&gt;I41))+1</f>
        <v>14</v>
      </c>
      <c r="K41" s="17"/>
    </row>
    <row r="42" s="4" customFormat="1" ht="40" customHeight="1" spans="1:11">
      <c r="A42" s="17">
        <v>49</v>
      </c>
      <c r="B42" s="22" t="s">
        <v>103</v>
      </c>
      <c r="C42" s="17" t="s">
        <v>104</v>
      </c>
      <c r="D42" s="17">
        <v>202612</v>
      </c>
      <c r="E42" s="19">
        <f>VLOOKUP(D42,[1]招募建议表!$C:$H,6,0)</f>
        <v>6</v>
      </c>
      <c r="F42" s="20" t="s">
        <v>76</v>
      </c>
      <c r="G42" s="22" t="s">
        <v>16</v>
      </c>
      <c r="H42" s="17">
        <v>16</v>
      </c>
      <c r="I42" s="17">
        <v>82</v>
      </c>
      <c r="J42" s="17" cm="1">
        <f t="array" ref="J42">SUMPRODUCT(($D$4:$D$123=D42)*($I$4:$I$123&gt;I42))+1</f>
        <v>15</v>
      </c>
      <c r="K42" s="17"/>
    </row>
    <row r="43" s="4" customFormat="1" ht="40" customHeight="1" spans="1:11">
      <c r="A43" s="17">
        <v>40</v>
      </c>
      <c r="B43" s="22" t="s">
        <v>105</v>
      </c>
      <c r="C43" s="17" t="s">
        <v>106</v>
      </c>
      <c r="D43" s="17">
        <v>202612</v>
      </c>
      <c r="E43" s="19">
        <f>VLOOKUP(D43,[1]招募建议表!$C:$H,6,0)</f>
        <v>6</v>
      </c>
      <c r="F43" s="20" t="s">
        <v>76</v>
      </c>
      <c r="G43" s="22" t="s">
        <v>16</v>
      </c>
      <c r="H43" s="17">
        <v>6</v>
      </c>
      <c r="I43" s="17">
        <v>81.83</v>
      </c>
      <c r="J43" s="17" cm="1">
        <f t="array" ref="J43">SUMPRODUCT(($D$4:$D$123=D43)*($I$4:$I$123&gt;I43))+1</f>
        <v>16</v>
      </c>
      <c r="K43" s="17"/>
    </row>
    <row r="44" s="4" customFormat="1" ht="40" customHeight="1" spans="1:11">
      <c r="A44" s="17">
        <v>52</v>
      </c>
      <c r="B44" s="18" t="s">
        <v>107</v>
      </c>
      <c r="C44" s="17" t="s">
        <v>108</v>
      </c>
      <c r="D44" s="17">
        <v>202612</v>
      </c>
      <c r="E44" s="19">
        <f>VLOOKUP(D44,[1]招募建议表!$C:$H,6,0)</f>
        <v>6</v>
      </c>
      <c r="F44" s="20" t="s">
        <v>76</v>
      </c>
      <c r="G44" s="18" t="s">
        <v>16</v>
      </c>
      <c r="H44" s="17">
        <v>15</v>
      </c>
      <c r="I44" s="17">
        <v>81.01</v>
      </c>
      <c r="J44" s="17" cm="1">
        <f t="array" ref="J44">SUMPRODUCT(($D$4:$D$123=D44)*($I$4:$I$123&gt;I44))+1</f>
        <v>17</v>
      </c>
      <c r="K44" s="18"/>
    </row>
    <row r="45" s="4" customFormat="1" ht="40" customHeight="1" spans="1:11">
      <c r="A45" s="17">
        <v>31</v>
      </c>
      <c r="B45" s="22" t="s">
        <v>109</v>
      </c>
      <c r="C45" s="17" t="s">
        <v>110</v>
      </c>
      <c r="D45" s="17">
        <v>202612</v>
      </c>
      <c r="E45" s="19">
        <f>VLOOKUP(D45,[1]招募建议表!$C:$H,6,0)</f>
        <v>6</v>
      </c>
      <c r="F45" s="20" t="s">
        <v>76</v>
      </c>
      <c r="G45" s="22" t="s">
        <v>16</v>
      </c>
      <c r="H45" s="17"/>
      <c r="I45" s="17"/>
      <c r="J45" s="17"/>
      <c r="K45" s="18" t="s">
        <v>31</v>
      </c>
    </row>
    <row r="46" s="4" customFormat="1" ht="40" customHeight="1" spans="1:11">
      <c r="A46" s="17">
        <v>43</v>
      </c>
      <c r="B46" s="22" t="s">
        <v>111</v>
      </c>
      <c r="C46" s="17" t="s">
        <v>112</v>
      </c>
      <c r="D46" s="17">
        <v>202612</v>
      </c>
      <c r="E46" s="19">
        <f>VLOOKUP(D46,[1]招募建议表!$C:$H,6,0)</f>
        <v>6</v>
      </c>
      <c r="F46" s="20" t="s">
        <v>76</v>
      </c>
      <c r="G46" s="22" t="s">
        <v>16</v>
      </c>
      <c r="H46" s="17"/>
      <c r="I46" s="17"/>
      <c r="J46" s="17"/>
      <c r="K46" s="18" t="s">
        <v>31</v>
      </c>
    </row>
    <row r="47" s="4" customFormat="1" ht="40" customHeight="1" spans="1:11">
      <c r="A47" s="17">
        <v>44</v>
      </c>
      <c r="B47" s="22" t="s">
        <v>113</v>
      </c>
      <c r="C47" s="17" t="s">
        <v>114</v>
      </c>
      <c r="D47" s="17">
        <v>202612</v>
      </c>
      <c r="E47" s="19">
        <f>VLOOKUP(D47,[1]招募建议表!$C:$H,6,0)</f>
        <v>6</v>
      </c>
      <c r="F47" s="20" t="s">
        <v>76</v>
      </c>
      <c r="G47" s="22" t="s">
        <v>16</v>
      </c>
      <c r="H47" s="17"/>
      <c r="I47" s="17"/>
      <c r="J47" s="17"/>
      <c r="K47" s="18" t="s">
        <v>31</v>
      </c>
    </row>
    <row r="48" s="4" customFormat="1" ht="40" customHeight="1" spans="1:11">
      <c r="A48" s="17">
        <v>46</v>
      </c>
      <c r="B48" s="22" t="s">
        <v>115</v>
      </c>
      <c r="C48" s="17" t="s">
        <v>116</v>
      </c>
      <c r="D48" s="17">
        <v>202612</v>
      </c>
      <c r="E48" s="19">
        <f>VLOOKUP(D48,[1]招募建议表!$C:$H,6,0)</f>
        <v>6</v>
      </c>
      <c r="F48" s="20" t="s">
        <v>76</v>
      </c>
      <c r="G48" s="22" t="s">
        <v>16</v>
      </c>
      <c r="H48" s="17"/>
      <c r="I48" s="17"/>
      <c r="J48" s="17"/>
      <c r="K48" s="18" t="s">
        <v>31</v>
      </c>
    </row>
    <row r="49" s="4" customFormat="1" ht="40" customHeight="1" spans="1:11">
      <c r="A49" s="17">
        <v>47</v>
      </c>
      <c r="B49" s="22" t="s">
        <v>117</v>
      </c>
      <c r="C49" s="17" t="s">
        <v>118</v>
      </c>
      <c r="D49" s="17">
        <v>202612</v>
      </c>
      <c r="E49" s="19">
        <f>VLOOKUP(D49,[1]招募建议表!$C:$H,6,0)</f>
        <v>6</v>
      </c>
      <c r="F49" s="20" t="s">
        <v>76</v>
      </c>
      <c r="G49" s="22" t="s">
        <v>16</v>
      </c>
      <c r="H49" s="17"/>
      <c r="I49" s="17"/>
      <c r="J49" s="17"/>
      <c r="K49" s="18" t="s">
        <v>31</v>
      </c>
    </row>
    <row r="50" s="4" customFormat="1" ht="40" customHeight="1" spans="1:11">
      <c r="A50" s="17">
        <v>50</v>
      </c>
      <c r="B50" s="22" t="s">
        <v>119</v>
      </c>
      <c r="C50" s="17" t="s">
        <v>120</v>
      </c>
      <c r="D50" s="17">
        <v>202612</v>
      </c>
      <c r="E50" s="19">
        <f>VLOOKUP(D50,[1]招募建议表!$C:$H,6,0)</f>
        <v>6</v>
      </c>
      <c r="F50" s="20" t="s">
        <v>76</v>
      </c>
      <c r="G50" s="22" t="s">
        <v>16</v>
      </c>
      <c r="H50" s="17"/>
      <c r="I50" s="17"/>
      <c r="J50" s="17"/>
      <c r="K50" s="18" t="s">
        <v>31</v>
      </c>
    </row>
    <row r="51" s="4" customFormat="1" ht="40" customHeight="1" spans="1:11">
      <c r="A51" s="17">
        <v>54</v>
      </c>
      <c r="B51" s="22" t="s">
        <v>121</v>
      </c>
      <c r="C51" s="17" t="s">
        <v>122</v>
      </c>
      <c r="D51" s="17">
        <v>202613</v>
      </c>
      <c r="E51" s="19">
        <f>VLOOKUP(D51,[1]招募建议表!$C:$H,6,0)</f>
        <v>2</v>
      </c>
      <c r="F51" s="20" t="s">
        <v>123</v>
      </c>
      <c r="G51" s="22" t="s">
        <v>26</v>
      </c>
      <c r="H51" s="17">
        <v>11</v>
      </c>
      <c r="I51" s="17">
        <v>87.5</v>
      </c>
      <c r="J51" s="17" cm="1">
        <f t="array" ref="J51">SUMPRODUCT(($D$4:$D$123=D51)*($I$4:$I$123&gt;I51))+1</f>
        <v>1</v>
      </c>
      <c r="K51" s="18"/>
    </row>
    <row r="52" s="4" customFormat="1" ht="40" customHeight="1" spans="1:11">
      <c r="A52" s="17">
        <v>55</v>
      </c>
      <c r="B52" s="22" t="s">
        <v>124</v>
      </c>
      <c r="C52" s="17" t="s">
        <v>125</v>
      </c>
      <c r="D52" s="17">
        <v>202613</v>
      </c>
      <c r="E52" s="19">
        <f>VLOOKUP(D52,[1]招募建议表!$C:$H,6,0)</f>
        <v>2</v>
      </c>
      <c r="F52" s="20" t="s">
        <v>123</v>
      </c>
      <c r="G52" s="22" t="s">
        <v>16</v>
      </c>
      <c r="H52" s="17">
        <v>19</v>
      </c>
      <c r="I52" s="17">
        <v>84.45</v>
      </c>
      <c r="J52" s="17" cm="1">
        <f t="array" ref="J52">SUMPRODUCT(($D$4:$D$123=D52)*($I$4:$I$123&gt;I52))+1</f>
        <v>2</v>
      </c>
      <c r="K52" s="17"/>
    </row>
    <row r="53" s="4" customFormat="1" ht="40" customHeight="1" spans="1:11">
      <c r="A53" s="17">
        <v>56</v>
      </c>
      <c r="B53" s="22" t="s">
        <v>126</v>
      </c>
      <c r="C53" s="17" t="s">
        <v>127</v>
      </c>
      <c r="D53" s="17">
        <v>202613</v>
      </c>
      <c r="E53" s="19">
        <f>VLOOKUP(D53,[1]招募建议表!$C:$H,6,0)</f>
        <v>2</v>
      </c>
      <c r="F53" s="20" t="s">
        <v>123</v>
      </c>
      <c r="G53" s="22" t="s">
        <v>16</v>
      </c>
      <c r="H53" s="17">
        <v>23</v>
      </c>
      <c r="I53" s="17">
        <v>81.47</v>
      </c>
      <c r="J53" s="17" cm="1">
        <f t="array" ref="J53">SUMPRODUCT(($D$4:$D$123=D53)*($I$4:$I$123&gt;I53))+1</f>
        <v>3</v>
      </c>
      <c r="K53" s="17"/>
    </row>
    <row r="54" s="4" customFormat="1" ht="40" customHeight="1" spans="1:11">
      <c r="A54" s="17">
        <v>61</v>
      </c>
      <c r="B54" s="22" t="s">
        <v>128</v>
      </c>
      <c r="C54" s="17" t="s">
        <v>129</v>
      </c>
      <c r="D54" s="17">
        <v>202614</v>
      </c>
      <c r="E54" s="19">
        <f>VLOOKUP(D54,[1]招募建议表!$C:$H,6,0)</f>
        <v>5</v>
      </c>
      <c r="F54" s="20" t="s">
        <v>130</v>
      </c>
      <c r="G54" s="22" t="s">
        <v>26</v>
      </c>
      <c r="H54" s="17">
        <v>18</v>
      </c>
      <c r="I54" s="17">
        <v>89.48</v>
      </c>
      <c r="J54" s="17" cm="1">
        <f t="array" ref="J54">SUMPRODUCT(($D$4:$D$123=D54)*($I$4:$I$123&gt;I54))+1</f>
        <v>1</v>
      </c>
      <c r="K54" s="17"/>
    </row>
    <row r="55" s="4" customFormat="1" ht="40" customHeight="1" spans="1:11">
      <c r="A55" s="17">
        <v>63</v>
      </c>
      <c r="B55" s="22" t="s">
        <v>131</v>
      </c>
      <c r="C55" s="17" t="s">
        <v>132</v>
      </c>
      <c r="D55" s="17">
        <v>202614</v>
      </c>
      <c r="E55" s="19">
        <f>VLOOKUP(D55,[1]招募建议表!$C:$H,6,0)</f>
        <v>5</v>
      </c>
      <c r="F55" s="20" t="s">
        <v>130</v>
      </c>
      <c r="G55" s="22" t="s">
        <v>16</v>
      </c>
      <c r="H55" s="17">
        <v>8</v>
      </c>
      <c r="I55" s="17">
        <v>88.82</v>
      </c>
      <c r="J55" s="17" cm="1">
        <f t="array" ref="J55">SUMPRODUCT(($D$4:$D$123=D55)*($I$4:$I$123&gt;I55))+1</f>
        <v>2</v>
      </c>
      <c r="K55" s="17"/>
    </row>
    <row r="56" s="4" customFormat="1" ht="40" customHeight="1" spans="1:11">
      <c r="A56" s="17">
        <v>65</v>
      </c>
      <c r="B56" s="18" t="s">
        <v>133</v>
      </c>
      <c r="C56" s="17" t="s">
        <v>134</v>
      </c>
      <c r="D56" s="17">
        <v>202614</v>
      </c>
      <c r="E56" s="19">
        <f>VLOOKUP(D56,[1]招募建议表!$C:$H,6,0)</f>
        <v>5</v>
      </c>
      <c r="F56" s="20" t="s">
        <v>130</v>
      </c>
      <c r="G56" s="18" t="s">
        <v>16</v>
      </c>
      <c r="H56" s="17">
        <v>19</v>
      </c>
      <c r="I56" s="17">
        <v>87</v>
      </c>
      <c r="J56" s="17" cm="1">
        <f t="array" ref="J56">SUMPRODUCT(($D$4:$D$123=D56)*($I$4:$I$123&gt;I56))+1</f>
        <v>3</v>
      </c>
      <c r="K56" s="18"/>
    </row>
    <row r="57" s="4" customFormat="1" ht="40" customHeight="1" spans="1:11">
      <c r="A57" s="17">
        <v>64</v>
      </c>
      <c r="B57" s="22" t="s">
        <v>135</v>
      </c>
      <c r="C57" s="17" t="s">
        <v>136</v>
      </c>
      <c r="D57" s="17">
        <v>202614</v>
      </c>
      <c r="E57" s="19">
        <f>VLOOKUP(D57,[1]招募建议表!$C:$H,6,0)</f>
        <v>5</v>
      </c>
      <c r="F57" s="20" t="s">
        <v>130</v>
      </c>
      <c r="G57" s="22" t="s">
        <v>16</v>
      </c>
      <c r="H57" s="17">
        <v>9</v>
      </c>
      <c r="I57" s="17">
        <v>86.81</v>
      </c>
      <c r="J57" s="17" cm="1">
        <f t="array" ref="J57">SUMPRODUCT(($D$4:$D$123=D57)*($I$4:$I$123&gt;I57))+1</f>
        <v>4</v>
      </c>
      <c r="K57" s="17"/>
    </row>
    <row r="58" s="4" customFormat="1" ht="40" customHeight="1" spans="1:11">
      <c r="A58" s="17">
        <v>62</v>
      </c>
      <c r="B58" s="22" t="s">
        <v>137</v>
      </c>
      <c r="C58" s="17" t="s">
        <v>138</v>
      </c>
      <c r="D58" s="17">
        <v>202614</v>
      </c>
      <c r="E58" s="19">
        <f>VLOOKUP(D58,[1]招募建议表!$C:$H,6,0)</f>
        <v>5</v>
      </c>
      <c r="F58" s="20" t="s">
        <v>130</v>
      </c>
      <c r="G58" s="22" t="s">
        <v>16</v>
      </c>
      <c r="H58" s="17"/>
      <c r="I58" s="17"/>
      <c r="J58" s="17"/>
      <c r="K58" s="18" t="s">
        <v>31</v>
      </c>
    </row>
    <row r="59" s="4" customFormat="1" ht="40" customHeight="1" spans="1:11">
      <c r="A59" s="17">
        <v>28</v>
      </c>
      <c r="B59" s="22" t="s">
        <v>139</v>
      </c>
      <c r="C59" s="17" t="s">
        <v>140</v>
      </c>
      <c r="D59" s="17">
        <v>202615</v>
      </c>
      <c r="E59" s="19">
        <f>VLOOKUP(D59,[1]招募建议表!$C:$H,6,0)</f>
        <v>4</v>
      </c>
      <c r="F59" s="20" t="s">
        <v>141</v>
      </c>
      <c r="G59" s="22" t="s">
        <v>16</v>
      </c>
      <c r="H59" s="17">
        <v>16</v>
      </c>
      <c r="I59" s="17">
        <v>93.17</v>
      </c>
      <c r="J59" s="17" cm="1">
        <f t="array" ref="J59">SUMPRODUCT(($D$4:$D$123=D59)*($I$4:$I$123&gt;I59))+1</f>
        <v>1</v>
      </c>
      <c r="K59" s="17"/>
    </row>
    <row r="60" s="4" customFormat="1" ht="40" customHeight="1" spans="1:11">
      <c r="A60" s="17">
        <v>25</v>
      </c>
      <c r="B60" s="22" t="s">
        <v>142</v>
      </c>
      <c r="C60" s="17" t="s">
        <v>143</v>
      </c>
      <c r="D60" s="17">
        <v>202615</v>
      </c>
      <c r="E60" s="19">
        <f>VLOOKUP(D60,[1]招募建议表!$C:$H,6,0)</f>
        <v>4</v>
      </c>
      <c r="F60" s="20" t="s">
        <v>141</v>
      </c>
      <c r="G60" s="22" t="s">
        <v>16</v>
      </c>
      <c r="H60" s="17">
        <v>12</v>
      </c>
      <c r="I60" s="17">
        <v>91.85</v>
      </c>
      <c r="J60" s="17" cm="1">
        <f t="array" ref="J60">SUMPRODUCT(($D$4:$D$123=D60)*($I$4:$I$123&gt;I60))+1</f>
        <v>2</v>
      </c>
      <c r="K60" s="17"/>
    </row>
    <row r="61" s="4" customFormat="1" ht="40" customHeight="1" spans="1:11">
      <c r="A61" s="17">
        <v>29</v>
      </c>
      <c r="B61" s="22" t="s">
        <v>144</v>
      </c>
      <c r="C61" s="17" t="s">
        <v>145</v>
      </c>
      <c r="D61" s="17">
        <v>202615</v>
      </c>
      <c r="E61" s="19">
        <f>VLOOKUP(D61,[1]招募建议表!$C:$H,6,0)</f>
        <v>4</v>
      </c>
      <c r="F61" s="20" t="s">
        <v>141</v>
      </c>
      <c r="G61" s="22" t="s">
        <v>16</v>
      </c>
      <c r="H61" s="17">
        <v>9</v>
      </c>
      <c r="I61" s="21">
        <v>90.67</v>
      </c>
      <c r="J61" s="17" cm="1">
        <f t="array" ref="J61">SUMPRODUCT(($D$4:$D$123=D61)*($I$4:$I$123&gt;I61))+1</f>
        <v>3</v>
      </c>
      <c r="K61" s="17"/>
    </row>
    <row r="62" s="4" customFormat="1" ht="40" customHeight="1" spans="1:11">
      <c r="A62" s="17">
        <v>27</v>
      </c>
      <c r="B62" s="22" t="s">
        <v>146</v>
      </c>
      <c r="C62" s="17" t="s">
        <v>147</v>
      </c>
      <c r="D62" s="17">
        <v>202615</v>
      </c>
      <c r="E62" s="19">
        <f>VLOOKUP(D62,[1]招募建议表!$C:$H,6,0)</f>
        <v>4</v>
      </c>
      <c r="F62" s="20" t="s">
        <v>141</v>
      </c>
      <c r="G62" s="22" t="s">
        <v>16</v>
      </c>
      <c r="H62" s="17">
        <v>7</v>
      </c>
      <c r="I62" s="17">
        <v>87.93</v>
      </c>
      <c r="J62" s="17" cm="1">
        <f t="array" ref="J62">SUMPRODUCT(($D$4:$D$123=D62)*($I$4:$I$123&gt;I62))+1</f>
        <v>4</v>
      </c>
      <c r="K62" s="17"/>
    </row>
    <row r="63" s="4" customFormat="1" ht="40" customHeight="1" spans="1:11">
      <c r="A63" s="17">
        <v>30</v>
      </c>
      <c r="B63" s="22" t="s">
        <v>148</v>
      </c>
      <c r="C63" s="17" t="s">
        <v>149</v>
      </c>
      <c r="D63" s="17">
        <v>202615</v>
      </c>
      <c r="E63" s="19">
        <f>VLOOKUP(D63,[1]招募建议表!$C:$H,6,0)</f>
        <v>4</v>
      </c>
      <c r="F63" s="20" t="s">
        <v>141</v>
      </c>
      <c r="G63" s="22" t="s">
        <v>16</v>
      </c>
      <c r="H63" s="17">
        <v>1</v>
      </c>
      <c r="I63" s="17">
        <v>86.17</v>
      </c>
      <c r="J63" s="17" cm="1">
        <f t="array" ref="J63">SUMPRODUCT(($D$4:$D$123=D63)*($I$4:$I$123&gt;I63))+1</f>
        <v>5</v>
      </c>
      <c r="K63" s="17"/>
    </row>
    <row r="64" s="4" customFormat="1" ht="40" customHeight="1" spans="1:11">
      <c r="A64" s="17">
        <v>26</v>
      </c>
      <c r="B64" s="22" t="s">
        <v>150</v>
      </c>
      <c r="C64" s="17" t="s">
        <v>151</v>
      </c>
      <c r="D64" s="17">
        <v>202615</v>
      </c>
      <c r="E64" s="19">
        <f>VLOOKUP(D64,[1]招募建议表!$C:$H,6,0)</f>
        <v>4</v>
      </c>
      <c r="F64" s="20" t="s">
        <v>141</v>
      </c>
      <c r="G64" s="22" t="s">
        <v>16</v>
      </c>
      <c r="H64" s="17">
        <v>2</v>
      </c>
      <c r="I64" s="17">
        <v>84.02</v>
      </c>
      <c r="J64" s="17" cm="1">
        <f t="array" ref="J64">SUMPRODUCT(($D$4:$D$123=D64)*($I$4:$I$123&gt;I64))+1</f>
        <v>6</v>
      </c>
      <c r="K64" s="17"/>
    </row>
    <row r="65" s="4" customFormat="1" ht="40" customHeight="1" spans="1:11">
      <c r="A65" s="17">
        <v>68</v>
      </c>
      <c r="B65" s="18" t="s">
        <v>152</v>
      </c>
      <c r="C65" s="17" t="s">
        <v>153</v>
      </c>
      <c r="D65" s="17">
        <v>202616</v>
      </c>
      <c r="E65" s="19">
        <f>VLOOKUP(D65,[1]招募建议表!$C:$H,6,0)</f>
        <v>2</v>
      </c>
      <c r="F65" s="20" t="s">
        <v>154</v>
      </c>
      <c r="G65" s="18" t="s">
        <v>16</v>
      </c>
      <c r="H65" s="17">
        <v>15</v>
      </c>
      <c r="I65" s="17">
        <v>95.57</v>
      </c>
      <c r="J65" s="17" cm="1">
        <f t="array" ref="J65">SUMPRODUCT(($D$4:$D$123=D65)*($I$4:$I$123&gt;I65))+1</f>
        <v>1</v>
      </c>
      <c r="K65" s="17"/>
    </row>
    <row r="66" s="4" customFormat="1" ht="40" customHeight="1" spans="1:11">
      <c r="A66" s="17">
        <v>67</v>
      </c>
      <c r="B66" s="18" t="s">
        <v>155</v>
      </c>
      <c r="C66" s="17" t="s">
        <v>156</v>
      </c>
      <c r="D66" s="17">
        <v>202616</v>
      </c>
      <c r="E66" s="19">
        <f>VLOOKUP(D66,[1]招募建议表!$C:$H,6,0)</f>
        <v>2</v>
      </c>
      <c r="F66" s="20" t="s">
        <v>154</v>
      </c>
      <c r="G66" s="18" t="s">
        <v>16</v>
      </c>
      <c r="H66" s="17">
        <v>10</v>
      </c>
      <c r="I66" s="17">
        <v>92.7</v>
      </c>
      <c r="J66" s="17" cm="1">
        <f t="array" ref="J66">SUMPRODUCT(($D$4:$D$123=D66)*($I$4:$I$123&gt;I66))+1</f>
        <v>2</v>
      </c>
      <c r="K66" s="18"/>
    </row>
    <row r="67" s="4" customFormat="1" ht="40" customHeight="1" spans="1:11">
      <c r="A67" s="17">
        <v>66</v>
      </c>
      <c r="B67" s="18" t="s">
        <v>157</v>
      </c>
      <c r="C67" s="17" t="s">
        <v>158</v>
      </c>
      <c r="D67" s="17">
        <v>202616</v>
      </c>
      <c r="E67" s="19">
        <f>VLOOKUP(D67,[1]招募建议表!$C:$H,6,0)</f>
        <v>2</v>
      </c>
      <c r="F67" s="20" t="s">
        <v>154</v>
      </c>
      <c r="G67" s="18" t="s">
        <v>16</v>
      </c>
      <c r="H67" s="17">
        <v>2</v>
      </c>
      <c r="I67" s="17">
        <v>86.16</v>
      </c>
      <c r="J67" s="17" cm="1">
        <f t="array" ref="J67">SUMPRODUCT(($D$4:$D$123=D67)*($I$4:$I$123&gt;I67))+1</f>
        <v>3</v>
      </c>
      <c r="K67" s="17"/>
    </row>
    <row r="68" s="4" customFormat="1" ht="40" customHeight="1" spans="1:11">
      <c r="A68" s="17">
        <v>69</v>
      </c>
      <c r="B68" s="22" t="s">
        <v>159</v>
      </c>
      <c r="C68" s="17" t="s">
        <v>160</v>
      </c>
      <c r="D68" s="17">
        <v>202617</v>
      </c>
      <c r="E68" s="19">
        <f>VLOOKUP(D68,[1]招募建议表!$C:$H,6,0)</f>
        <v>2</v>
      </c>
      <c r="F68" s="20" t="s">
        <v>161</v>
      </c>
      <c r="G68" s="22" t="s">
        <v>16</v>
      </c>
      <c r="H68" s="17">
        <v>20</v>
      </c>
      <c r="I68" s="17">
        <v>93.32</v>
      </c>
      <c r="J68" s="17" cm="1">
        <f t="array" ref="J68">SUMPRODUCT(($D$4:$D$123=D68)*($I$4:$I$123&gt;I68))+1</f>
        <v>1</v>
      </c>
      <c r="K68" s="17"/>
    </row>
    <row r="69" s="4" customFormat="1" ht="40" customHeight="1" spans="1:11">
      <c r="A69" s="17">
        <v>71</v>
      </c>
      <c r="B69" s="22" t="s">
        <v>162</v>
      </c>
      <c r="C69" s="17" t="s">
        <v>163</v>
      </c>
      <c r="D69" s="17">
        <v>202617</v>
      </c>
      <c r="E69" s="19">
        <f>VLOOKUP(D69,[1]招募建议表!$C:$H,6,0)</f>
        <v>2</v>
      </c>
      <c r="F69" s="20" t="s">
        <v>161</v>
      </c>
      <c r="G69" s="22" t="s">
        <v>16</v>
      </c>
      <c r="H69" s="17">
        <v>23</v>
      </c>
      <c r="I69" s="17">
        <v>90.74</v>
      </c>
      <c r="J69" s="17" cm="1">
        <f t="array" ref="J69">SUMPRODUCT(($D$4:$D$123=D69)*($I$4:$I$123&gt;I69))+1</f>
        <v>2</v>
      </c>
      <c r="K69" s="18"/>
    </row>
    <row r="70" s="4" customFormat="1" ht="40" customHeight="1" spans="1:11">
      <c r="A70" s="17">
        <v>70</v>
      </c>
      <c r="B70" s="22" t="s">
        <v>164</v>
      </c>
      <c r="C70" s="17" t="s">
        <v>165</v>
      </c>
      <c r="D70" s="17">
        <v>202617</v>
      </c>
      <c r="E70" s="19">
        <f>VLOOKUP(D70,[1]招募建议表!$C:$H,6,0)</f>
        <v>2</v>
      </c>
      <c r="F70" s="20" t="s">
        <v>161</v>
      </c>
      <c r="G70" s="22" t="s">
        <v>16</v>
      </c>
      <c r="H70" s="17">
        <v>21</v>
      </c>
      <c r="I70" s="17">
        <v>82.31</v>
      </c>
      <c r="J70" s="17" cm="1">
        <f t="array" ref="J70">SUMPRODUCT(($D$4:$D$123=D70)*($I$4:$I$123&gt;I70))+1</f>
        <v>3</v>
      </c>
      <c r="K70" s="17"/>
    </row>
    <row r="71" s="4" customFormat="1" ht="40" customHeight="1" spans="1:11">
      <c r="A71" s="17">
        <v>72</v>
      </c>
      <c r="B71" s="22" t="s">
        <v>166</v>
      </c>
      <c r="C71" s="17" t="s">
        <v>167</v>
      </c>
      <c r="D71" s="17">
        <v>202619</v>
      </c>
      <c r="E71" s="19">
        <f>VLOOKUP(D71,[1]招募建议表!$C:$H,6,0)</f>
        <v>1</v>
      </c>
      <c r="F71" s="20" t="s">
        <v>168</v>
      </c>
      <c r="G71" s="22" t="s">
        <v>16</v>
      </c>
      <c r="H71" s="17">
        <v>5</v>
      </c>
      <c r="I71" s="17">
        <v>85.58</v>
      </c>
      <c r="J71" s="17" cm="1">
        <f t="array" ref="J71">SUMPRODUCT(($D$4:$D$123=D71)*($I$4:$I$123&gt;I71))+1</f>
        <v>1</v>
      </c>
      <c r="K71" s="17"/>
    </row>
    <row r="72" s="4" customFormat="1" ht="40" customHeight="1" spans="1:11">
      <c r="A72" s="17">
        <v>57</v>
      </c>
      <c r="B72" s="22" t="s">
        <v>169</v>
      </c>
      <c r="C72" s="17" t="s">
        <v>170</v>
      </c>
      <c r="D72" s="17">
        <v>202621</v>
      </c>
      <c r="E72" s="19">
        <f>VLOOKUP(D72,[1]招募建议表!$C:$H,6,0)</f>
        <v>2</v>
      </c>
      <c r="F72" s="20" t="s">
        <v>171</v>
      </c>
      <c r="G72" s="22" t="s">
        <v>26</v>
      </c>
      <c r="H72" s="17">
        <v>7</v>
      </c>
      <c r="I72" s="17">
        <v>87.95</v>
      </c>
      <c r="J72" s="17" cm="1">
        <f t="array" ref="J72">SUMPRODUCT(($D$4:$D$123=D72)*($I$4:$I$123&gt;I72))+1</f>
        <v>1</v>
      </c>
      <c r="K72" s="17"/>
    </row>
    <row r="73" s="4" customFormat="1" ht="40" customHeight="1" spans="1:11">
      <c r="A73" s="17">
        <v>58</v>
      </c>
      <c r="B73" s="22" t="s">
        <v>172</v>
      </c>
      <c r="C73" s="17" t="s">
        <v>173</v>
      </c>
      <c r="D73" s="17">
        <v>202621</v>
      </c>
      <c r="E73" s="19">
        <f>VLOOKUP(D73,[1]招募建议表!$C:$H,6,0)</f>
        <v>2</v>
      </c>
      <c r="F73" s="20" t="s">
        <v>171</v>
      </c>
      <c r="G73" s="22" t="s">
        <v>16</v>
      </c>
      <c r="H73" s="17">
        <v>8</v>
      </c>
      <c r="I73" s="17">
        <v>87.77</v>
      </c>
      <c r="J73" s="17" cm="1">
        <f t="array" ref="J73">SUMPRODUCT(($D$4:$D$123=D73)*($I$4:$I$123&gt;I73))+1</f>
        <v>2</v>
      </c>
      <c r="K73" s="17"/>
    </row>
    <row r="74" s="4" customFormat="1" ht="40" customHeight="1" spans="1:11">
      <c r="A74" s="17">
        <v>59</v>
      </c>
      <c r="B74" s="22" t="s">
        <v>174</v>
      </c>
      <c r="C74" s="17" t="s">
        <v>175</v>
      </c>
      <c r="D74" s="17">
        <v>202622</v>
      </c>
      <c r="E74" s="19">
        <f>VLOOKUP(D74,[1]招募建议表!$C:$H,6,0)</f>
        <v>1</v>
      </c>
      <c r="F74" s="20" t="s">
        <v>176</v>
      </c>
      <c r="G74" s="22" t="s">
        <v>16</v>
      </c>
      <c r="H74" s="17">
        <v>12</v>
      </c>
      <c r="I74" s="17">
        <v>88.33</v>
      </c>
      <c r="J74" s="17" cm="1">
        <f t="array" ref="J74">SUMPRODUCT(($D$4:$D$123=D74)*($I$4:$I$123&gt;I74))+1</f>
        <v>1</v>
      </c>
      <c r="K74" s="17"/>
    </row>
    <row r="75" s="4" customFormat="1" ht="40" customHeight="1" spans="1:11">
      <c r="A75" s="17">
        <v>60</v>
      </c>
      <c r="B75" s="22" t="s">
        <v>177</v>
      </c>
      <c r="C75" s="17" t="s">
        <v>178</v>
      </c>
      <c r="D75" s="17">
        <v>202622</v>
      </c>
      <c r="E75" s="19">
        <f>VLOOKUP(D75,[1]招募建议表!$C:$H,6,0)</f>
        <v>1</v>
      </c>
      <c r="F75" s="20" t="s">
        <v>176</v>
      </c>
      <c r="G75" s="22" t="s">
        <v>26</v>
      </c>
      <c r="H75" s="17">
        <v>18</v>
      </c>
      <c r="I75" s="17">
        <v>84.67</v>
      </c>
      <c r="J75" s="17" cm="1">
        <f t="array" ref="J75">SUMPRODUCT(($D$4:$D$123=D75)*($I$4:$I$123&gt;I75))+1</f>
        <v>2</v>
      </c>
      <c r="K75" s="17"/>
    </row>
    <row r="76" s="4" customFormat="1" ht="40" customHeight="1" spans="1:11">
      <c r="A76" s="17">
        <v>76</v>
      </c>
      <c r="B76" s="18" t="s">
        <v>179</v>
      </c>
      <c r="C76" s="17" t="s">
        <v>180</v>
      </c>
      <c r="D76" s="17">
        <v>202623</v>
      </c>
      <c r="E76" s="19">
        <f>VLOOKUP(D76,[1]招募建议表!$C:$H,6,0)</f>
        <v>3</v>
      </c>
      <c r="F76" s="20" t="s">
        <v>181</v>
      </c>
      <c r="G76" s="18" t="s">
        <v>26</v>
      </c>
      <c r="H76" s="17">
        <v>26</v>
      </c>
      <c r="I76" s="17">
        <v>90.07</v>
      </c>
      <c r="J76" s="17" cm="1">
        <f t="array" ref="J76">SUMPRODUCT(($D$4:$D$123=D76)*($I$4:$I$123&gt;I76))+1</f>
        <v>1</v>
      </c>
      <c r="K76" s="17"/>
    </row>
    <row r="77" s="4" customFormat="1" ht="40" customHeight="1" spans="1:11">
      <c r="A77" s="17">
        <v>73</v>
      </c>
      <c r="B77" s="22" t="s">
        <v>182</v>
      </c>
      <c r="C77" s="17" t="s">
        <v>183</v>
      </c>
      <c r="D77" s="17">
        <v>202623</v>
      </c>
      <c r="E77" s="19">
        <f>VLOOKUP(D77,[1]招募建议表!$C:$H,6,0)</f>
        <v>3</v>
      </c>
      <c r="F77" s="20" t="s">
        <v>181</v>
      </c>
      <c r="G77" s="22" t="s">
        <v>16</v>
      </c>
      <c r="H77" s="17">
        <v>17</v>
      </c>
      <c r="I77" s="17">
        <v>87.67</v>
      </c>
      <c r="J77" s="17" cm="1">
        <f t="array" ref="J77">SUMPRODUCT(($D$4:$D$123=D77)*($I$4:$I$123&gt;I77))+1</f>
        <v>2</v>
      </c>
      <c r="K77" s="17"/>
    </row>
    <row r="78" s="4" customFormat="1" ht="40" customHeight="1" spans="1:11">
      <c r="A78" s="17">
        <v>74</v>
      </c>
      <c r="B78" s="22" t="s">
        <v>184</v>
      </c>
      <c r="C78" s="17" t="s">
        <v>185</v>
      </c>
      <c r="D78" s="17">
        <v>202623</v>
      </c>
      <c r="E78" s="19">
        <f>VLOOKUP(D78,[1]招募建议表!$C:$H,6,0)</f>
        <v>3</v>
      </c>
      <c r="F78" s="20" t="s">
        <v>181</v>
      </c>
      <c r="G78" s="22" t="s">
        <v>16</v>
      </c>
      <c r="H78" s="17">
        <v>11</v>
      </c>
      <c r="I78" s="17">
        <v>86.03</v>
      </c>
      <c r="J78" s="17" cm="1">
        <f t="array" ref="J78">SUMPRODUCT(($D$4:$D$123=D78)*($I$4:$I$123&gt;I78))+1</f>
        <v>3</v>
      </c>
      <c r="K78" s="17"/>
    </row>
    <row r="79" s="4" customFormat="1" ht="40" customHeight="1" spans="1:11">
      <c r="A79" s="17">
        <v>75</v>
      </c>
      <c r="B79" s="22" t="s">
        <v>186</v>
      </c>
      <c r="C79" s="17" t="s">
        <v>187</v>
      </c>
      <c r="D79" s="17">
        <v>202623</v>
      </c>
      <c r="E79" s="19">
        <f>VLOOKUP(D79,[1]招募建议表!$C:$H,6,0)</f>
        <v>3</v>
      </c>
      <c r="F79" s="20" t="s">
        <v>181</v>
      </c>
      <c r="G79" s="22" t="s">
        <v>16</v>
      </c>
      <c r="H79" s="17">
        <v>14</v>
      </c>
      <c r="I79" s="17">
        <v>85.8</v>
      </c>
      <c r="J79" s="17" cm="1">
        <f t="array" ref="J79">SUMPRODUCT(($D$4:$D$123=D79)*($I$4:$I$123&gt;I79))+1</f>
        <v>4</v>
      </c>
      <c r="K79" s="17"/>
    </row>
    <row r="80" s="4" customFormat="1" ht="40" customHeight="1" spans="1:11">
      <c r="A80" s="17">
        <v>78</v>
      </c>
      <c r="B80" s="22" t="s">
        <v>188</v>
      </c>
      <c r="C80" s="17" t="s">
        <v>189</v>
      </c>
      <c r="D80" s="17">
        <v>202625</v>
      </c>
      <c r="E80" s="19">
        <f>VLOOKUP(D80,[1]招募建议表!$C:$H,6,0)</f>
        <v>2</v>
      </c>
      <c r="F80" s="20" t="s">
        <v>190</v>
      </c>
      <c r="G80" s="22" t="s">
        <v>16</v>
      </c>
      <c r="H80" s="17">
        <v>4</v>
      </c>
      <c r="I80" s="17">
        <v>92.56</v>
      </c>
      <c r="J80" s="17" cm="1">
        <f t="array" ref="J80">SUMPRODUCT(($D$4:$D$123=D80)*($I$4:$I$123&gt;I80))+1</f>
        <v>1</v>
      </c>
      <c r="K80" s="18"/>
    </row>
    <row r="81" s="4" customFormat="1" ht="40" customHeight="1" spans="1:11">
      <c r="A81" s="17">
        <v>77</v>
      </c>
      <c r="B81" s="22" t="s">
        <v>191</v>
      </c>
      <c r="C81" s="17" t="s">
        <v>192</v>
      </c>
      <c r="D81" s="17">
        <v>202625</v>
      </c>
      <c r="E81" s="19">
        <f>VLOOKUP(D81,[1]招募建议表!$C:$H,6,0)</f>
        <v>2</v>
      </c>
      <c r="F81" s="20" t="s">
        <v>190</v>
      </c>
      <c r="G81" s="22" t="s">
        <v>16</v>
      </c>
      <c r="H81" s="17">
        <v>24</v>
      </c>
      <c r="I81" s="17">
        <v>90.66</v>
      </c>
      <c r="J81" s="17" cm="1">
        <f t="array" ref="J81">SUMPRODUCT(($D$4:$D$123=D81)*($I$4:$I$123&gt;I81))+1</f>
        <v>2</v>
      </c>
      <c r="K81" s="17"/>
    </row>
    <row r="82" s="4" customFormat="1" ht="40" customHeight="1" spans="1:11">
      <c r="A82" s="17">
        <v>79</v>
      </c>
      <c r="B82" s="22" t="s">
        <v>193</v>
      </c>
      <c r="C82" s="17" t="s">
        <v>194</v>
      </c>
      <c r="D82" s="17">
        <v>202628</v>
      </c>
      <c r="E82" s="19">
        <f>VLOOKUP(D82,[1]招募建议表!$C:$H,6,0)</f>
        <v>2</v>
      </c>
      <c r="F82" s="20" t="s">
        <v>195</v>
      </c>
      <c r="G82" s="22" t="s">
        <v>26</v>
      </c>
      <c r="H82" s="17">
        <v>7</v>
      </c>
      <c r="I82" s="17">
        <v>95.45</v>
      </c>
      <c r="J82" s="17" cm="1">
        <f t="array" ref="J82">SUMPRODUCT(($D$4:$D$123=D82)*($I$4:$I$123&gt;I82))+1</f>
        <v>1</v>
      </c>
      <c r="K82" s="17"/>
    </row>
    <row r="83" s="4" customFormat="1" ht="40" customHeight="1" spans="1:11">
      <c r="A83" s="17">
        <v>80</v>
      </c>
      <c r="B83" s="22" t="s">
        <v>196</v>
      </c>
      <c r="C83" s="17" t="s">
        <v>197</v>
      </c>
      <c r="D83" s="17">
        <v>202628</v>
      </c>
      <c r="E83" s="19">
        <f>VLOOKUP(D83,[1]招募建议表!$C:$H,6,0)</f>
        <v>2</v>
      </c>
      <c r="F83" s="20" t="s">
        <v>195</v>
      </c>
      <c r="G83" s="22" t="s">
        <v>26</v>
      </c>
      <c r="H83" s="17">
        <v>3</v>
      </c>
      <c r="I83" s="17">
        <v>93.64</v>
      </c>
      <c r="J83" s="17" cm="1">
        <f t="array" ref="J83">SUMPRODUCT(($D$4:$D$123=D83)*($I$4:$I$123&gt;I83))+1</f>
        <v>2</v>
      </c>
      <c r="K83" s="17"/>
    </row>
    <row r="84" s="4" customFormat="1" ht="40" customHeight="1" spans="1:11">
      <c r="A84" s="17">
        <v>81</v>
      </c>
      <c r="B84" s="18" t="s">
        <v>198</v>
      </c>
      <c r="C84" s="17" t="s">
        <v>199</v>
      </c>
      <c r="D84" s="17">
        <v>202628</v>
      </c>
      <c r="E84" s="19">
        <f>VLOOKUP(D84,[1]招募建议表!$C:$H,6,0)</f>
        <v>2</v>
      </c>
      <c r="F84" s="20" t="s">
        <v>195</v>
      </c>
      <c r="G84" s="18" t="s">
        <v>16</v>
      </c>
      <c r="H84" s="17">
        <v>6</v>
      </c>
      <c r="I84" s="17">
        <v>84.15</v>
      </c>
      <c r="J84" s="17" cm="1">
        <f t="array" ref="J84">SUMPRODUCT(($D$4:$D$123=D84)*($I$4:$I$123&gt;I84))+1</f>
        <v>3</v>
      </c>
      <c r="K84" s="18"/>
    </row>
    <row r="85" s="4" customFormat="1" ht="40" customHeight="1" spans="1:11">
      <c r="A85" s="17">
        <v>82</v>
      </c>
      <c r="B85" s="22" t="s">
        <v>200</v>
      </c>
      <c r="C85" s="17" t="s">
        <v>201</v>
      </c>
      <c r="D85" s="17">
        <v>202629</v>
      </c>
      <c r="E85" s="19">
        <f>VLOOKUP(D85,[1]招募建议表!$C:$H,6,0)</f>
        <v>1</v>
      </c>
      <c r="F85" s="20" t="s">
        <v>202</v>
      </c>
      <c r="G85" s="22" t="s">
        <v>16</v>
      </c>
      <c r="H85" s="17">
        <v>25</v>
      </c>
      <c r="I85" s="17">
        <v>91.09</v>
      </c>
      <c r="J85" s="17" cm="1">
        <f t="array" ref="J85">SUMPRODUCT(($D$4:$D$123=D85)*($I$4:$I$123&gt;I85))+1</f>
        <v>1</v>
      </c>
      <c r="K85" s="18"/>
    </row>
    <row r="86" s="4" customFormat="1" ht="40" customHeight="1" spans="1:11">
      <c r="A86" s="17">
        <v>83</v>
      </c>
      <c r="B86" s="22" t="s">
        <v>203</v>
      </c>
      <c r="C86" s="17" t="s">
        <v>204</v>
      </c>
      <c r="D86" s="17">
        <v>202630</v>
      </c>
      <c r="E86" s="19">
        <f>VLOOKUP(D86,[1]招募建议表!$C:$H,6,0)</f>
        <v>1</v>
      </c>
      <c r="F86" s="20" t="s">
        <v>205</v>
      </c>
      <c r="G86" s="22" t="s">
        <v>16</v>
      </c>
      <c r="H86" s="17">
        <v>27</v>
      </c>
      <c r="I86" s="17">
        <v>93.27</v>
      </c>
      <c r="J86" s="17" cm="1">
        <f t="array" ref="J86">SUMPRODUCT(($D$4:$D$123=D86)*($I$4:$I$123&gt;I86))+1</f>
        <v>1</v>
      </c>
      <c r="K86" s="17"/>
    </row>
    <row r="87" s="4" customFormat="1" ht="40" customHeight="1" spans="1:11">
      <c r="A87" s="17">
        <v>84</v>
      </c>
      <c r="B87" s="22" t="s">
        <v>206</v>
      </c>
      <c r="C87" s="17" t="s">
        <v>207</v>
      </c>
      <c r="D87" s="17">
        <v>202631</v>
      </c>
      <c r="E87" s="19">
        <f>VLOOKUP(D87,[1]招募建议表!$C:$H,6,0)</f>
        <v>1</v>
      </c>
      <c r="F87" s="20" t="s">
        <v>208</v>
      </c>
      <c r="G87" s="22" t="s">
        <v>16</v>
      </c>
      <c r="H87" s="17">
        <v>12</v>
      </c>
      <c r="I87" s="17">
        <v>91.57</v>
      </c>
      <c r="J87" s="17" cm="1">
        <f t="array" ref="J87">SUMPRODUCT(($D$4:$D$123=D87)*($I$4:$I$123&gt;I87))+1</f>
        <v>1</v>
      </c>
      <c r="K87" s="18"/>
    </row>
    <row r="88" s="4" customFormat="1" ht="40" customHeight="1" spans="1:11">
      <c r="A88" s="17">
        <v>85</v>
      </c>
      <c r="B88" s="22" t="s">
        <v>209</v>
      </c>
      <c r="C88" s="17" t="s">
        <v>210</v>
      </c>
      <c r="D88" s="17">
        <v>202632</v>
      </c>
      <c r="E88" s="19">
        <f>VLOOKUP(D88,[1]招募建议表!$C:$H,6,0)</f>
        <v>2</v>
      </c>
      <c r="F88" s="20" t="s">
        <v>211</v>
      </c>
      <c r="G88" s="22" t="s">
        <v>16</v>
      </c>
      <c r="H88" s="17"/>
      <c r="I88" s="17"/>
      <c r="J88" s="17"/>
      <c r="K88" s="18" t="s">
        <v>31</v>
      </c>
    </row>
    <row r="89" s="4" customFormat="1" ht="40" customHeight="1" spans="1:11">
      <c r="A89" s="17">
        <v>92</v>
      </c>
      <c r="B89" s="22" t="s">
        <v>212</v>
      </c>
      <c r="C89" s="17" t="s">
        <v>213</v>
      </c>
      <c r="D89" s="17">
        <v>202633</v>
      </c>
      <c r="E89" s="19">
        <f>VLOOKUP(D89,[1]招募建议表!$C:$H,6,0)</f>
        <v>4</v>
      </c>
      <c r="F89" s="20" t="s">
        <v>214</v>
      </c>
      <c r="G89" s="22" t="s">
        <v>16</v>
      </c>
      <c r="H89" s="17">
        <v>15</v>
      </c>
      <c r="I89" s="17">
        <v>93</v>
      </c>
      <c r="J89" s="17" cm="1">
        <f t="array" ref="J89">SUMPRODUCT(($D$4:$D$123=D89)*($I$4:$I$123&gt;I89))+1</f>
        <v>1</v>
      </c>
      <c r="K89" s="17"/>
    </row>
    <row r="90" s="4" customFormat="1" ht="40" customHeight="1" spans="1:11">
      <c r="A90" s="17">
        <v>93</v>
      </c>
      <c r="B90" s="22" t="s">
        <v>215</v>
      </c>
      <c r="C90" s="17" t="s">
        <v>216</v>
      </c>
      <c r="D90" s="17">
        <v>202633</v>
      </c>
      <c r="E90" s="19">
        <f>VLOOKUP(D90,[1]招募建议表!$C:$H,6,0)</f>
        <v>4</v>
      </c>
      <c r="F90" s="20" t="s">
        <v>214</v>
      </c>
      <c r="G90" s="22" t="s">
        <v>26</v>
      </c>
      <c r="H90" s="17">
        <v>10</v>
      </c>
      <c r="I90" s="17">
        <v>90.66</v>
      </c>
      <c r="J90" s="17" cm="1">
        <f t="array" ref="J90">SUMPRODUCT(($D$4:$D$123=D90)*($I$4:$I$123&gt;I90))+1</f>
        <v>2</v>
      </c>
      <c r="K90" s="17"/>
    </row>
    <row r="91" s="4" customFormat="1" ht="40" customHeight="1" spans="1:11">
      <c r="A91" s="17">
        <v>95</v>
      </c>
      <c r="B91" s="18" t="s">
        <v>217</v>
      </c>
      <c r="C91" s="17" t="s">
        <v>218</v>
      </c>
      <c r="D91" s="17">
        <v>202633</v>
      </c>
      <c r="E91" s="19">
        <f>VLOOKUP(D91,[1]招募建议表!$C:$H,6,0)</f>
        <v>4</v>
      </c>
      <c r="F91" s="20" t="s">
        <v>214</v>
      </c>
      <c r="G91" s="18" t="s">
        <v>16</v>
      </c>
      <c r="H91" s="17">
        <v>13</v>
      </c>
      <c r="I91" s="21">
        <v>87.66</v>
      </c>
      <c r="J91" s="17" cm="1">
        <f t="array" ref="J91">SUMPRODUCT(($D$4:$D$123=D91)*($I$4:$I$123&gt;I91))+1</f>
        <v>3</v>
      </c>
      <c r="K91" s="18"/>
    </row>
    <row r="92" s="4" customFormat="1" ht="40" customHeight="1" spans="1:11">
      <c r="A92" s="17">
        <v>94</v>
      </c>
      <c r="B92" s="22" t="s">
        <v>219</v>
      </c>
      <c r="C92" s="17" t="s">
        <v>220</v>
      </c>
      <c r="D92" s="17">
        <v>202633</v>
      </c>
      <c r="E92" s="19">
        <f>VLOOKUP(D92,[1]招募建议表!$C:$H,6,0)</f>
        <v>4</v>
      </c>
      <c r="F92" s="20" t="s">
        <v>214</v>
      </c>
      <c r="G92" s="22" t="s">
        <v>16</v>
      </c>
      <c r="H92" s="17">
        <v>23</v>
      </c>
      <c r="I92" s="17">
        <v>85.83</v>
      </c>
      <c r="J92" s="17" cm="1">
        <f t="array" ref="J92">SUMPRODUCT(($D$4:$D$123=D92)*($I$4:$I$123&gt;I92))+1</f>
        <v>4</v>
      </c>
      <c r="K92" s="17"/>
    </row>
    <row r="93" s="4" customFormat="1" ht="40" customHeight="1" spans="1:11">
      <c r="A93" s="17">
        <v>91</v>
      </c>
      <c r="B93" s="22" t="s">
        <v>221</v>
      </c>
      <c r="C93" s="17" t="s">
        <v>222</v>
      </c>
      <c r="D93" s="17">
        <v>202633</v>
      </c>
      <c r="E93" s="19">
        <f>VLOOKUP(D93,[1]招募建议表!$C:$H,6,0)</f>
        <v>4</v>
      </c>
      <c r="F93" s="20" t="s">
        <v>214</v>
      </c>
      <c r="G93" s="22" t="s">
        <v>16</v>
      </c>
      <c r="H93" s="17">
        <v>11</v>
      </c>
      <c r="I93" s="17">
        <v>83.33</v>
      </c>
      <c r="J93" s="17" cm="1">
        <f t="array" ref="J93">SUMPRODUCT(($D$4:$D$123=D93)*($I$4:$I$123&gt;I93))+1</f>
        <v>5</v>
      </c>
      <c r="K93" s="17"/>
    </row>
    <row r="94" s="4" customFormat="1" ht="40" customHeight="1" spans="1:11">
      <c r="A94" s="17">
        <v>96</v>
      </c>
      <c r="B94" s="18" t="s">
        <v>223</v>
      </c>
      <c r="C94" s="17" t="s">
        <v>224</v>
      </c>
      <c r="D94" s="17">
        <v>202633</v>
      </c>
      <c r="E94" s="19">
        <f>VLOOKUP(D94,[1]招募建议表!$C:$H,6,0)</f>
        <v>4</v>
      </c>
      <c r="F94" s="20" t="s">
        <v>214</v>
      </c>
      <c r="G94" s="18" t="s">
        <v>16</v>
      </c>
      <c r="H94" s="17"/>
      <c r="I94" s="17"/>
      <c r="J94" s="17"/>
      <c r="K94" s="18" t="s">
        <v>31</v>
      </c>
    </row>
    <row r="95" s="4" customFormat="1" ht="40" customHeight="1" spans="1:11">
      <c r="A95" s="17">
        <v>97</v>
      </c>
      <c r="B95" s="22" t="s">
        <v>225</v>
      </c>
      <c r="C95" s="17" t="s">
        <v>226</v>
      </c>
      <c r="D95" s="17">
        <v>202634</v>
      </c>
      <c r="E95" s="19">
        <f>VLOOKUP(D95,[1]招募建议表!$C:$H,6,0)</f>
        <v>3</v>
      </c>
      <c r="F95" s="20" t="s">
        <v>227</v>
      </c>
      <c r="G95" s="22" t="s">
        <v>16</v>
      </c>
      <c r="H95" s="17">
        <v>8</v>
      </c>
      <c r="I95" s="17">
        <v>91</v>
      </c>
      <c r="J95" s="17" cm="1">
        <f t="array" ref="J95">SUMPRODUCT(($D$4:$D$123=D95)*($I$4:$I$123&gt;I95))+1</f>
        <v>1</v>
      </c>
      <c r="K95" s="18"/>
    </row>
    <row r="96" s="4" customFormat="1" ht="40" customHeight="1" spans="1:11">
      <c r="A96" s="17">
        <v>98</v>
      </c>
      <c r="B96" s="22" t="s">
        <v>228</v>
      </c>
      <c r="C96" s="17" t="s">
        <v>229</v>
      </c>
      <c r="D96" s="17">
        <v>202634</v>
      </c>
      <c r="E96" s="19">
        <f>VLOOKUP(D96,[1]招募建议表!$C:$H,6,0)</f>
        <v>3</v>
      </c>
      <c r="F96" s="20" t="s">
        <v>227</v>
      </c>
      <c r="G96" s="22" t="s">
        <v>16</v>
      </c>
      <c r="H96" s="17">
        <v>3</v>
      </c>
      <c r="I96" s="17">
        <v>90.83</v>
      </c>
      <c r="J96" s="17" cm="1">
        <f t="array" ref="J96">SUMPRODUCT(($D$4:$D$123=D96)*($I$4:$I$123&gt;I96))+1</f>
        <v>2</v>
      </c>
      <c r="K96" s="17"/>
    </row>
    <row r="97" s="4" customFormat="1" ht="40" customHeight="1" spans="1:11">
      <c r="A97" s="17">
        <v>100</v>
      </c>
      <c r="B97" s="22" t="s">
        <v>230</v>
      </c>
      <c r="C97" s="17" t="s">
        <v>231</v>
      </c>
      <c r="D97" s="17">
        <v>202634</v>
      </c>
      <c r="E97" s="19">
        <f>VLOOKUP(D97,[1]招募建议表!$C:$H,6,0)</f>
        <v>3</v>
      </c>
      <c r="F97" s="20" t="s">
        <v>227</v>
      </c>
      <c r="G97" s="22" t="s">
        <v>16</v>
      </c>
      <c r="H97" s="17">
        <v>14</v>
      </c>
      <c r="I97" s="17">
        <v>89.16</v>
      </c>
      <c r="J97" s="17" cm="1">
        <f t="array" ref="J97">SUMPRODUCT(($D$4:$D$123=D97)*($I$4:$I$123&gt;I97))+1</f>
        <v>3</v>
      </c>
      <c r="K97" s="17"/>
    </row>
    <row r="98" s="4" customFormat="1" ht="40" customHeight="1" spans="1:11">
      <c r="A98" s="17">
        <v>99</v>
      </c>
      <c r="B98" s="22" t="s">
        <v>232</v>
      </c>
      <c r="C98" s="17" t="s">
        <v>233</v>
      </c>
      <c r="D98" s="17">
        <v>202634</v>
      </c>
      <c r="E98" s="19">
        <f>VLOOKUP(D98,[1]招募建议表!$C:$H,6,0)</f>
        <v>3</v>
      </c>
      <c r="F98" s="20" t="s">
        <v>227</v>
      </c>
      <c r="G98" s="22" t="s">
        <v>26</v>
      </c>
      <c r="H98" s="17">
        <v>21</v>
      </c>
      <c r="I98" s="17">
        <v>84.33</v>
      </c>
      <c r="J98" s="17" cm="1">
        <f t="array" ref="J98">SUMPRODUCT(($D$4:$D$123=D98)*($I$4:$I$123&gt;I98))+1</f>
        <v>4</v>
      </c>
      <c r="K98" s="17"/>
    </row>
    <row r="99" s="4" customFormat="1" ht="40" customHeight="1" spans="1:11">
      <c r="A99" s="17">
        <v>86</v>
      </c>
      <c r="B99" s="18" t="s">
        <v>234</v>
      </c>
      <c r="C99" s="17" t="s">
        <v>235</v>
      </c>
      <c r="D99" s="17">
        <v>202635</v>
      </c>
      <c r="E99" s="19">
        <f>VLOOKUP(D99,[1]招募建议表!$C:$H,6,0)</f>
        <v>1</v>
      </c>
      <c r="F99" s="20" t="s">
        <v>236</v>
      </c>
      <c r="G99" s="18" t="s">
        <v>16</v>
      </c>
      <c r="H99" s="17">
        <v>16</v>
      </c>
      <c r="I99" s="17">
        <v>96.49</v>
      </c>
      <c r="J99" s="17" cm="1">
        <f t="array" ref="J99">SUMPRODUCT(($D$4:$D$123=D99)*($I$4:$I$123&gt;I99))+1</f>
        <v>1</v>
      </c>
      <c r="K99" s="17"/>
    </row>
    <row r="100" s="4" customFormat="1" ht="40" customHeight="1" spans="1:11">
      <c r="A100" s="17">
        <v>87</v>
      </c>
      <c r="B100" s="18" t="s">
        <v>237</v>
      </c>
      <c r="C100" s="17" t="s">
        <v>238</v>
      </c>
      <c r="D100" s="17">
        <v>202635</v>
      </c>
      <c r="E100" s="19">
        <f>VLOOKUP(D100,[1]招募建议表!$C:$H,6,0)</f>
        <v>1</v>
      </c>
      <c r="F100" s="20" t="s">
        <v>236</v>
      </c>
      <c r="G100" s="18" t="s">
        <v>26</v>
      </c>
      <c r="H100" s="17">
        <v>22</v>
      </c>
      <c r="I100" s="17">
        <v>89.56</v>
      </c>
      <c r="J100" s="17" cm="1">
        <f t="array" ref="J100">SUMPRODUCT(($D$4:$D$123=D100)*($I$4:$I$123&gt;I100))+1</f>
        <v>2</v>
      </c>
      <c r="K100" s="17"/>
    </row>
    <row r="101" s="4" customFormat="1" ht="40" customHeight="1" spans="1:11">
      <c r="A101" s="17">
        <v>101</v>
      </c>
      <c r="B101" s="18" t="s">
        <v>239</v>
      </c>
      <c r="C101" s="17" t="s">
        <v>240</v>
      </c>
      <c r="D101" s="17">
        <v>202636</v>
      </c>
      <c r="E101" s="19">
        <f>VLOOKUP(D101,[1]招募建议表!$C:$H,6,0)</f>
        <v>5</v>
      </c>
      <c r="F101" s="20" t="s">
        <v>241</v>
      </c>
      <c r="G101" s="18" t="s">
        <v>16</v>
      </c>
      <c r="H101" s="17">
        <v>4</v>
      </c>
      <c r="I101" s="17">
        <v>92.33</v>
      </c>
      <c r="J101" s="17" cm="1">
        <f t="array" ref="J101">SUMPRODUCT(($D$4:$D$123=D101)*($I$4:$I$123&gt;I101))+1</f>
        <v>1</v>
      </c>
      <c r="K101" s="18"/>
    </row>
    <row r="102" s="4" customFormat="1" ht="40" customHeight="1" spans="1:11">
      <c r="A102" s="17">
        <v>103</v>
      </c>
      <c r="B102" s="22" t="s">
        <v>242</v>
      </c>
      <c r="C102" s="17" t="s">
        <v>243</v>
      </c>
      <c r="D102" s="17">
        <v>202636</v>
      </c>
      <c r="E102" s="19">
        <f>VLOOKUP(D102,[1]招募建议表!$C:$H,6,0)</f>
        <v>5</v>
      </c>
      <c r="F102" s="20" t="s">
        <v>241</v>
      </c>
      <c r="G102" s="22" t="s">
        <v>26</v>
      </c>
      <c r="H102" s="17">
        <v>17</v>
      </c>
      <c r="I102" s="17">
        <v>92</v>
      </c>
      <c r="J102" s="17" cm="1">
        <f t="array" ref="J102">SUMPRODUCT(($D$4:$D$123=D102)*($I$4:$I$123&gt;I102))+1</f>
        <v>2</v>
      </c>
      <c r="K102" s="17"/>
    </row>
    <row r="103" s="4" customFormat="1" ht="40" customHeight="1" spans="1:11">
      <c r="A103" s="17">
        <v>109</v>
      </c>
      <c r="B103" s="22" t="s">
        <v>244</v>
      </c>
      <c r="C103" s="17" t="s">
        <v>245</v>
      </c>
      <c r="D103" s="17">
        <v>202636</v>
      </c>
      <c r="E103" s="19">
        <f>VLOOKUP(D103,[1]招募建议表!$C:$H,6,0)</f>
        <v>5</v>
      </c>
      <c r="F103" s="20" t="s">
        <v>241</v>
      </c>
      <c r="G103" s="22" t="s">
        <v>16</v>
      </c>
      <c r="H103" s="17">
        <v>16</v>
      </c>
      <c r="I103" s="17">
        <v>91.5</v>
      </c>
      <c r="J103" s="17" cm="1">
        <f t="array" ref="J103">SUMPRODUCT(($D$4:$D$123=D103)*($I$4:$I$123&gt;I103))+1</f>
        <v>3</v>
      </c>
      <c r="K103" s="17"/>
    </row>
    <row r="104" s="4" customFormat="1" ht="40" customHeight="1" spans="1:11">
      <c r="A104" s="17">
        <v>105</v>
      </c>
      <c r="B104" s="22" t="s">
        <v>246</v>
      </c>
      <c r="C104" s="17" t="s">
        <v>247</v>
      </c>
      <c r="D104" s="17">
        <v>202636</v>
      </c>
      <c r="E104" s="19">
        <f>VLOOKUP(D104,[1]招募建议表!$C:$H,6,0)</f>
        <v>5</v>
      </c>
      <c r="F104" s="20" t="s">
        <v>241</v>
      </c>
      <c r="G104" s="22" t="s">
        <v>16</v>
      </c>
      <c r="H104" s="17">
        <v>19</v>
      </c>
      <c r="I104" s="17">
        <v>91</v>
      </c>
      <c r="J104" s="17" cm="1">
        <f t="array" ref="J104">SUMPRODUCT(($D$4:$D$123=D104)*($I$4:$I$123&gt;I104))+1</f>
        <v>4</v>
      </c>
      <c r="K104" s="17"/>
    </row>
    <row r="105" s="4" customFormat="1" ht="40" customHeight="1" spans="1:11">
      <c r="A105" s="17">
        <v>106</v>
      </c>
      <c r="B105" s="22" t="s">
        <v>248</v>
      </c>
      <c r="C105" s="17" t="s">
        <v>249</v>
      </c>
      <c r="D105" s="17">
        <v>202636</v>
      </c>
      <c r="E105" s="19">
        <f>VLOOKUP(D105,[1]招募建议表!$C:$H,6,0)</f>
        <v>5</v>
      </c>
      <c r="F105" s="20" t="s">
        <v>241</v>
      </c>
      <c r="G105" s="22" t="s">
        <v>16</v>
      </c>
      <c r="H105" s="17">
        <v>12</v>
      </c>
      <c r="I105" s="17">
        <v>88.66</v>
      </c>
      <c r="J105" s="17" cm="1">
        <f t="array" ref="J105">SUMPRODUCT(($D$4:$D$123=D105)*($I$4:$I$123&gt;I105))+1</f>
        <v>5</v>
      </c>
      <c r="K105" s="17"/>
    </row>
    <row r="106" s="4" customFormat="1" ht="40" customHeight="1" spans="1:11">
      <c r="A106" s="17">
        <v>110</v>
      </c>
      <c r="B106" s="22" t="s">
        <v>250</v>
      </c>
      <c r="C106" s="17" t="s">
        <v>251</v>
      </c>
      <c r="D106" s="17">
        <v>202636</v>
      </c>
      <c r="E106" s="19">
        <f>VLOOKUP(D106,[1]招募建议表!$C:$H,6,0)</f>
        <v>5</v>
      </c>
      <c r="F106" s="20" t="s">
        <v>241</v>
      </c>
      <c r="G106" s="22" t="s">
        <v>16</v>
      </c>
      <c r="H106" s="17">
        <v>9</v>
      </c>
      <c r="I106" s="17">
        <v>83.66</v>
      </c>
      <c r="J106" s="17" cm="1">
        <f t="array" ref="J106">SUMPRODUCT(($D$4:$D$123=D106)*($I$4:$I$123&gt;I106))+1</f>
        <v>6</v>
      </c>
      <c r="K106" s="17"/>
    </row>
    <row r="107" s="4" customFormat="1" ht="40" customHeight="1" spans="1:11">
      <c r="A107" s="17">
        <v>107</v>
      </c>
      <c r="B107" s="22" t="s">
        <v>252</v>
      </c>
      <c r="C107" s="17" t="s">
        <v>253</v>
      </c>
      <c r="D107" s="17">
        <v>202636</v>
      </c>
      <c r="E107" s="19">
        <f>VLOOKUP(D107,[1]招募建议表!$C:$H,6,0)</f>
        <v>5</v>
      </c>
      <c r="F107" s="20" t="s">
        <v>241</v>
      </c>
      <c r="G107" s="22" t="s">
        <v>16</v>
      </c>
      <c r="H107" s="17">
        <v>2</v>
      </c>
      <c r="I107" s="17">
        <v>83</v>
      </c>
      <c r="J107" s="17" cm="1">
        <f t="array" ref="J107">SUMPRODUCT(($D$4:$D$123=D107)*($I$4:$I$123&gt;I107))+1</f>
        <v>7</v>
      </c>
      <c r="K107" s="17"/>
    </row>
    <row r="108" s="4" customFormat="1" ht="40" customHeight="1" spans="1:11">
      <c r="A108" s="17">
        <v>111</v>
      </c>
      <c r="B108" s="22" t="s">
        <v>254</v>
      </c>
      <c r="C108" s="17" t="s">
        <v>255</v>
      </c>
      <c r="D108" s="17">
        <v>202636</v>
      </c>
      <c r="E108" s="19">
        <f>VLOOKUP(D108,[1]招募建议表!$C:$H,6,0)</f>
        <v>5</v>
      </c>
      <c r="F108" s="20" t="s">
        <v>241</v>
      </c>
      <c r="G108" s="22" t="s">
        <v>16</v>
      </c>
      <c r="H108" s="17">
        <v>1</v>
      </c>
      <c r="I108" s="17">
        <v>81.66</v>
      </c>
      <c r="J108" s="17" cm="1">
        <f t="array" ref="J108">SUMPRODUCT(($D$4:$D$123=D108)*($I$4:$I$123&gt;I108))+1</f>
        <v>8</v>
      </c>
      <c r="K108" s="18"/>
    </row>
    <row r="109" s="4" customFormat="1" ht="40" customHeight="1" spans="1:11">
      <c r="A109" s="17">
        <v>102</v>
      </c>
      <c r="B109" s="22" t="s">
        <v>256</v>
      </c>
      <c r="C109" s="17" t="s">
        <v>257</v>
      </c>
      <c r="D109" s="17">
        <v>202636</v>
      </c>
      <c r="E109" s="19">
        <f>VLOOKUP(D109,[1]招募建议表!$C:$H,6,0)</f>
        <v>5</v>
      </c>
      <c r="F109" s="20" t="s">
        <v>241</v>
      </c>
      <c r="G109" s="22" t="s">
        <v>16</v>
      </c>
      <c r="H109" s="17"/>
      <c r="I109" s="17"/>
      <c r="J109" s="17"/>
      <c r="K109" s="18" t="s">
        <v>31</v>
      </c>
    </row>
    <row r="110" s="4" customFormat="1" ht="40" customHeight="1" spans="1:11">
      <c r="A110" s="17">
        <v>104</v>
      </c>
      <c r="B110" s="22" t="s">
        <v>258</v>
      </c>
      <c r="C110" s="17" t="s">
        <v>259</v>
      </c>
      <c r="D110" s="17">
        <v>202636</v>
      </c>
      <c r="E110" s="19">
        <f>VLOOKUP(D110,[1]招募建议表!$C:$H,6,0)</f>
        <v>5</v>
      </c>
      <c r="F110" s="20" t="s">
        <v>241</v>
      </c>
      <c r="G110" s="22" t="s">
        <v>16</v>
      </c>
      <c r="H110" s="17"/>
      <c r="I110" s="17"/>
      <c r="J110" s="17"/>
      <c r="K110" s="18" t="s">
        <v>31</v>
      </c>
    </row>
    <row r="111" s="4" customFormat="1" ht="40" customHeight="1" spans="1:11">
      <c r="A111" s="17">
        <v>108</v>
      </c>
      <c r="B111" s="22" t="s">
        <v>260</v>
      </c>
      <c r="C111" s="17" t="s">
        <v>261</v>
      </c>
      <c r="D111" s="17">
        <v>202636</v>
      </c>
      <c r="E111" s="19">
        <f>VLOOKUP(D111,[1]招募建议表!$C:$H,6,0)</f>
        <v>5</v>
      </c>
      <c r="F111" s="20" t="s">
        <v>241</v>
      </c>
      <c r="G111" s="22" t="s">
        <v>16</v>
      </c>
      <c r="H111" s="17"/>
      <c r="I111" s="17"/>
      <c r="J111" s="17"/>
      <c r="K111" s="18" t="s">
        <v>31</v>
      </c>
    </row>
    <row r="112" s="4" customFormat="1" ht="40" customHeight="1" spans="1:11">
      <c r="A112" s="17">
        <v>88</v>
      </c>
      <c r="B112" s="22" t="s">
        <v>262</v>
      </c>
      <c r="C112" s="17" t="s">
        <v>263</v>
      </c>
      <c r="D112" s="17">
        <v>202637</v>
      </c>
      <c r="E112" s="19">
        <f>VLOOKUP(D112,[1]招募建议表!$C:$H,6,0)</f>
        <v>1</v>
      </c>
      <c r="F112" s="20" t="s">
        <v>264</v>
      </c>
      <c r="G112" s="22" t="s">
        <v>16</v>
      </c>
      <c r="H112" s="17">
        <v>1</v>
      </c>
      <c r="I112" s="17">
        <v>91.08</v>
      </c>
      <c r="J112" s="17" cm="1">
        <f t="array" ref="J112">SUMPRODUCT(($D$4:$D$123=D112)*($I$4:$I$123&gt;I112))+1</f>
        <v>1</v>
      </c>
      <c r="K112" s="17"/>
    </row>
    <row r="113" s="4" customFormat="1" ht="40" customHeight="1" spans="1:11">
      <c r="A113" s="17">
        <v>114</v>
      </c>
      <c r="B113" s="22" t="s">
        <v>265</v>
      </c>
      <c r="C113" s="17" t="s">
        <v>266</v>
      </c>
      <c r="D113" s="17">
        <v>202638</v>
      </c>
      <c r="E113" s="19">
        <f>VLOOKUP(D113,[1]招募建议表!$C:$H,6,0)</f>
        <v>1</v>
      </c>
      <c r="F113" s="20" t="s">
        <v>267</v>
      </c>
      <c r="G113" s="22" t="s">
        <v>16</v>
      </c>
      <c r="H113" s="17">
        <v>18</v>
      </c>
      <c r="I113" s="17">
        <v>87</v>
      </c>
      <c r="J113" s="17" cm="1">
        <f t="array" ref="J113">SUMPRODUCT(($D$4:$D$123=D113)*($I$4:$I$123&gt;I113))+1</f>
        <v>1</v>
      </c>
      <c r="K113" s="18"/>
    </row>
    <row r="114" s="4" customFormat="1" ht="40" customHeight="1" spans="1:11">
      <c r="A114" s="17">
        <v>112</v>
      </c>
      <c r="B114" s="22" t="s">
        <v>268</v>
      </c>
      <c r="C114" s="17" t="s">
        <v>269</v>
      </c>
      <c r="D114" s="17">
        <v>202639</v>
      </c>
      <c r="E114" s="19">
        <f>VLOOKUP(D114,[1]招募建议表!$C:$H,6,0)</f>
        <v>1</v>
      </c>
      <c r="F114" s="20" t="s">
        <v>270</v>
      </c>
      <c r="G114" s="22" t="s">
        <v>16</v>
      </c>
      <c r="H114" s="17">
        <v>20</v>
      </c>
      <c r="I114" s="17">
        <v>92</v>
      </c>
      <c r="J114" s="17" cm="1">
        <f t="array" ref="J114">SUMPRODUCT(($D$4:$D$123=D114)*($I$4:$I$123&gt;I114))+1</f>
        <v>1</v>
      </c>
      <c r="K114" s="18"/>
    </row>
    <row r="115" s="4" customFormat="1" ht="40" customHeight="1" spans="1:11">
      <c r="A115" s="17">
        <v>113</v>
      </c>
      <c r="B115" s="22" t="s">
        <v>271</v>
      </c>
      <c r="C115" s="17" t="s">
        <v>272</v>
      </c>
      <c r="D115" s="17">
        <v>202639</v>
      </c>
      <c r="E115" s="19">
        <f>VLOOKUP(D115,[1]招募建议表!$C:$H,6,0)</f>
        <v>1</v>
      </c>
      <c r="F115" s="20" t="s">
        <v>270</v>
      </c>
      <c r="G115" s="22" t="s">
        <v>16</v>
      </c>
      <c r="H115" s="17">
        <v>7</v>
      </c>
      <c r="I115" s="17">
        <v>81.66</v>
      </c>
      <c r="J115" s="17" cm="1">
        <f t="array" ref="J115">SUMPRODUCT(($D$4:$D$123=D115)*($I$4:$I$123&gt;I115))+1</f>
        <v>2</v>
      </c>
      <c r="K115" s="17"/>
    </row>
    <row r="116" s="4" customFormat="1" ht="40" customHeight="1" spans="1:11">
      <c r="A116" s="17">
        <v>89</v>
      </c>
      <c r="B116" s="22" t="s">
        <v>273</v>
      </c>
      <c r="C116" s="17" t="s">
        <v>274</v>
      </c>
      <c r="D116" s="17">
        <v>202640</v>
      </c>
      <c r="E116" s="19">
        <f>VLOOKUP(D116,[1]招募建议表!$C:$H,6,0)</f>
        <v>2</v>
      </c>
      <c r="F116" s="20" t="s">
        <v>275</v>
      </c>
      <c r="G116" s="22" t="s">
        <v>16</v>
      </c>
      <c r="H116" s="17">
        <v>13</v>
      </c>
      <c r="I116" s="17">
        <v>88</v>
      </c>
      <c r="J116" s="17" cm="1">
        <f t="array" ref="J116">SUMPRODUCT(($D$4:$D$123=D116)*($I$4:$I$123&gt;I116))+1</f>
        <v>1</v>
      </c>
      <c r="K116" s="17"/>
    </row>
    <row r="117" s="4" customFormat="1" ht="40" customHeight="1" spans="1:11">
      <c r="A117" s="17">
        <v>90</v>
      </c>
      <c r="B117" s="22" t="s">
        <v>276</v>
      </c>
      <c r="C117" s="17" t="s">
        <v>277</v>
      </c>
      <c r="D117" s="17">
        <v>202640</v>
      </c>
      <c r="E117" s="19">
        <f>VLOOKUP(D117,[1]招募建议表!$C:$H,6,0)</f>
        <v>2</v>
      </c>
      <c r="F117" s="20" t="s">
        <v>275</v>
      </c>
      <c r="G117" s="22" t="s">
        <v>16</v>
      </c>
      <c r="H117" s="17"/>
      <c r="I117" s="17"/>
      <c r="J117" s="17"/>
      <c r="K117" s="18" t="s">
        <v>31</v>
      </c>
    </row>
    <row r="118" s="4" customFormat="1" ht="40" customHeight="1" spans="1:11">
      <c r="A118" s="17">
        <v>117</v>
      </c>
      <c r="B118" s="22" t="s">
        <v>278</v>
      </c>
      <c r="C118" s="17" t="s">
        <v>279</v>
      </c>
      <c r="D118" s="17">
        <v>202641</v>
      </c>
      <c r="E118" s="19">
        <f>VLOOKUP(D118,[1]招募建议表!$C:$H,6,0)</f>
        <v>2</v>
      </c>
      <c r="F118" s="20" t="s">
        <v>280</v>
      </c>
      <c r="G118" s="22" t="s">
        <v>16</v>
      </c>
      <c r="H118" s="17">
        <v>6</v>
      </c>
      <c r="I118" s="17">
        <v>87</v>
      </c>
      <c r="J118" s="17" cm="1">
        <f t="array" ref="J118">SUMPRODUCT(($D$4:$D$123=D118)*($I$4:$I$123&gt;I118))+1</f>
        <v>1</v>
      </c>
      <c r="K118" s="17"/>
    </row>
    <row r="119" s="4" customFormat="1" ht="40" customHeight="1" spans="1:11">
      <c r="A119" s="17">
        <v>119</v>
      </c>
      <c r="B119" s="18" t="s">
        <v>281</v>
      </c>
      <c r="C119" s="17" t="s">
        <v>282</v>
      </c>
      <c r="D119" s="17">
        <v>202641</v>
      </c>
      <c r="E119" s="19">
        <f>VLOOKUP(D119,[1]招募建议表!$C:$H,6,0)</f>
        <v>2</v>
      </c>
      <c r="F119" s="20" t="s">
        <v>280</v>
      </c>
      <c r="G119" s="18" t="s">
        <v>16</v>
      </c>
      <c r="H119" s="17">
        <v>5</v>
      </c>
      <c r="I119" s="17">
        <v>86</v>
      </c>
      <c r="J119" s="17" cm="1">
        <f t="array" ref="J119">SUMPRODUCT(($D$4:$D$123=D119)*($I$4:$I$123&gt;I119))+1</f>
        <v>2</v>
      </c>
      <c r="K119" s="17"/>
    </row>
    <row r="120" s="4" customFormat="1" ht="40" customHeight="1" spans="1:11">
      <c r="A120" s="17">
        <v>118</v>
      </c>
      <c r="B120" s="22" t="s">
        <v>283</v>
      </c>
      <c r="C120" s="17" t="s">
        <v>284</v>
      </c>
      <c r="D120" s="17">
        <v>202641</v>
      </c>
      <c r="E120" s="19">
        <f>VLOOKUP(D120,[1]招募建议表!$C:$H,6,0)</f>
        <v>2</v>
      </c>
      <c r="F120" s="20" t="s">
        <v>280</v>
      </c>
      <c r="G120" s="22" t="s">
        <v>16</v>
      </c>
      <c r="H120" s="17">
        <v>22</v>
      </c>
      <c r="I120" s="17">
        <v>85.16</v>
      </c>
      <c r="J120" s="17" cm="1">
        <f t="array" ref="J120">SUMPRODUCT(($D$4:$D$123=D120)*($I$4:$I$123&gt;I120))+1</f>
        <v>3</v>
      </c>
      <c r="K120" s="17"/>
    </row>
    <row r="121" s="4" customFormat="1" ht="40" customHeight="1" spans="1:11">
      <c r="A121" s="17">
        <v>115</v>
      </c>
      <c r="B121" s="22" t="s">
        <v>285</v>
      </c>
      <c r="C121" s="17" t="s">
        <v>286</v>
      </c>
      <c r="D121" s="17">
        <v>202641</v>
      </c>
      <c r="E121" s="19">
        <f>VLOOKUP(D121,[1]招募建议表!$C:$H,6,0)</f>
        <v>2</v>
      </c>
      <c r="F121" s="20" t="s">
        <v>280</v>
      </c>
      <c r="G121" s="22" t="s">
        <v>16</v>
      </c>
      <c r="H121" s="17"/>
      <c r="I121" s="21"/>
      <c r="J121" s="17"/>
      <c r="K121" s="18" t="s">
        <v>31</v>
      </c>
    </row>
    <row r="122" s="4" customFormat="1" ht="40" customHeight="1" spans="1:11">
      <c r="A122" s="17">
        <v>116</v>
      </c>
      <c r="B122" s="22" t="s">
        <v>287</v>
      </c>
      <c r="C122" s="17" t="s">
        <v>288</v>
      </c>
      <c r="D122" s="17">
        <v>202641</v>
      </c>
      <c r="E122" s="19">
        <f>VLOOKUP(D122,[1]招募建议表!$C:$H,6,0)</f>
        <v>2</v>
      </c>
      <c r="F122" s="20" t="s">
        <v>280</v>
      </c>
      <c r="G122" s="22" t="s">
        <v>16</v>
      </c>
      <c r="H122" s="17"/>
      <c r="I122" s="17"/>
      <c r="J122" s="17"/>
      <c r="K122" s="18" t="s">
        <v>31</v>
      </c>
    </row>
    <row r="123" s="4" customFormat="1" ht="40" customHeight="1" spans="1:11">
      <c r="A123" s="17">
        <v>120</v>
      </c>
      <c r="B123" s="18" t="s">
        <v>289</v>
      </c>
      <c r="C123" s="17" t="s">
        <v>290</v>
      </c>
      <c r="D123" s="17">
        <v>202641</v>
      </c>
      <c r="E123" s="19">
        <f>VLOOKUP(D123,[1]招募建议表!$C:$H,6,0)</f>
        <v>2</v>
      </c>
      <c r="F123" s="20" t="s">
        <v>280</v>
      </c>
      <c r="G123" s="18" t="s">
        <v>26</v>
      </c>
      <c r="H123" s="17"/>
      <c r="I123" s="17"/>
      <c r="J123" s="17"/>
      <c r="K123" s="18" t="s">
        <v>31</v>
      </c>
    </row>
  </sheetData>
  <mergeCells count="3">
    <mergeCell ref="A1:K1"/>
    <mergeCell ref="A2:B2"/>
    <mergeCell ref="H2:K2"/>
  </mergeCells>
  <pageMargins left="0.751388888888889" right="0.751388888888889" top="1" bottom="1" header="0.5" footer="0.5"/>
  <pageSetup paperSize="9" scale="58"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汐</cp:lastModifiedBy>
  <dcterms:created xsi:type="dcterms:W3CDTF">2026-02-28T03:10:19Z</dcterms:created>
  <dcterms:modified xsi:type="dcterms:W3CDTF">2026-02-28T03:13:44Z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4D15D81FF4FE45E7B1375AD95086EE2B_11</vt:lpwstr>
  </property>
  <property fmtid="{D5CDD505-2E9C-101B-9397-08002B2CF9AE}" pid="3" name="KSOProductBuildVer">
    <vt:lpwstr>2052-12.1.0.25225</vt:lpwstr>
  </property>
  <property fmtid="{D5CDD505-2E9C-101B-9397-08002B2CF9AE}" pid="4" name="CalculationRule">
    <vt:i4>1</vt:i4>
  </property>
</Properties>
</file>