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\Desktop\"/>
    </mc:Choice>
  </mc:AlternateContent>
  <bookViews>
    <workbookView windowWidth="27945" windowHeight="12375" activeTab="3"/>
  </bookViews>
  <sheets>
    <sheet name="A01设计岗" sheetId="1" r:id="rId1"/>
    <sheet name="A02风控法务岗" sheetId="2" r:id="rId2"/>
    <sheet name="A03新媒体运营-摄像岗" sheetId="3" r:id="rId3"/>
    <sheet name="A04新媒体运营-摄影岗" sheetId="4" r:id="rId4"/>
    <sheet name="A05采编岗" sheetId="5" r:id="rId5"/>
    <sheet name="A06项目执行岗" sheetId="6" r:id="rId6"/>
    <sheet name="A07主播岗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<sst xmlns="http://schemas.openxmlformats.org/spreadsheetml/2006/main" count="139" uniqueCount="56">
  <si>
    <t>贵阳孔学堂文化投资发展有限公司2026年社会公开招聘  
A01设计岗综合成绩汇总表</t>
  </si>
  <si>
    <t>贵阳孔学堂文化投资发展有限公司2026年公开招聘  
A01设计岗综合成绩汇总表</t>
  </si>
  <si>
    <t>姓名</t>
  </si>
  <si>
    <t>笔试</t>
  </si>
  <si>
    <t>占比40%</t>
  </si>
  <si>
    <t>面试</t>
  </si>
  <si>
    <t>占比60%</t>
  </si>
  <si>
    <t>综合成绩</t>
  </si>
  <si>
    <t>排名</t>
  </si>
  <si>
    <t>是否进入下一环节</t>
  </si>
  <si>
    <t>吴桐</t>
  </si>
  <si>
    <t>是</t>
  </si>
  <si>
    <t>李杰</t>
  </si>
  <si>
    <t>否</t>
  </si>
  <si>
    <t>范红梅</t>
  </si>
  <si>
    <t>贵阳孔学堂文化投资发展有限公司2026年公开招聘
A02风控法务岗综合成绩汇总表</t>
  </si>
  <si>
    <t xml:space="preserve">笔试 </t>
  </si>
  <si>
    <t>陈沛羽</t>
  </si>
  <si>
    <t>杜玲</t>
  </si>
  <si>
    <t>周雪</t>
  </si>
  <si>
    <t>贵阳孔学堂文化投资发展有限公司2026年公开招聘
A03新媒体运营-摄像岗综合成绩汇总表</t>
  </si>
  <si>
    <t>刘鹏</t>
  </si>
  <si>
    <t>许正培</t>
  </si>
  <si>
    <t>解先瑜</t>
  </si>
  <si>
    <t>钟灿伟</t>
  </si>
  <si>
    <t>欧龙海</t>
  </si>
  <si>
    <t>吴兴杰</t>
  </si>
  <si>
    <t>贵阳孔学堂文化投资发展有限公司2026年公开招聘
A04新媒体运营-摄影岗综合成绩汇总表</t>
  </si>
  <si>
    <t>易禹凡</t>
  </si>
  <si>
    <t>石开丽</t>
  </si>
  <si>
    <t>安兰</t>
  </si>
  <si>
    <t>贵阳孔学堂文化投资发展有限公司2026年公开招聘 
A05新媒体运营岗-采编岗综合成绩汇总表</t>
  </si>
  <si>
    <t>蒲益</t>
  </si>
  <si>
    <t>刘平萍</t>
  </si>
  <si>
    <t>谢诗灵</t>
  </si>
  <si>
    <t>田佳旭</t>
  </si>
  <si>
    <t>舒锐</t>
  </si>
  <si>
    <t>安晓岚</t>
  </si>
  <si>
    <t>甘美至</t>
  </si>
  <si>
    <t>季雨露</t>
  </si>
  <si>
    <t>田晓</t>
  </si>
  <si>
    <t>缺考</t>
  </si>
  <si>
    <t>贵阳孔学堂文化投资发展有限公司2026年公开招聘 
A06项目执行岗综合成绩汇总表</t>
  </si>
  <si>
    <t>梁杰淳</t>
  </si>
  <si>
    <t>赵蕊</t>
  </si>
  <si>
    <t>冯瑞庭</t>
  </si>
  <si>
    <t>龙华</t>
  </si>
  <si>
    <t>何国毅</t>
  </si>
  <si>
    <t>韩俊瑶</t>
  </si>
  <si>
    <t>宋鹏</t>
  </si>
  <si>
    <t>武闻卿</t>
  </si>
  <si>
    <t>王俊坤</t>
  </si>
  <si>
    <t>贵阳孔学堂文化投资发展有限公司2026年公开招聘  
A07主播岗综合成绩汇总表</t>
  </si>
  <si>
    <t>唐佳</t>
  </si>
  <si>
    <t>查雨馨</t>
  </si>
  <si>
    <t>禹诗琪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</si>
</sst>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2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opLeftCell="B1" workbookViewId="0">
      <selection activeCell="I25" sqref="I25"/>
    </sheetView>
  </sheetViews>
  <sheetFormatPr defaultColWidth="9" defaultRowHeight="13.5" outlineLevelRow="4"/>
  <cols>
    <col min="1" max="1" width="9" hidden="1" customWidth="1"/>
    <col min="3" max="7" width="9" style="1"/>
    <col min="9" max="9" width="15.25" customWidth="1"/>
  </cols>
  <sheetData>
    <row r="1" ht="50" customHeight="1" spans="1:9">
      <c r="A1" s="11" t="s">
        <v>0</v>
      </c>
      <c r="B1" s="2" t="s">
        <v>1</v>
      </c>
      <c r="C1" s="3"/>
      <c r="D1" s="3"/>
      <c r="E1" s="3"/>
      <c r="F1" s="3"/>
      <c r="G1" s="3"/>
      <c r="H1" s="2"/>
      <c r="I1" s="2"/>
    </row>
    <row r="2" ht="32" customHeight="1" spans="1:9"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</row>
    <row r="3" ht="32" customHeight="1" spans="1:9">
      <c r="B3" s="6" t="s">
        <v>10</v>
      </c>
      <c r="C3" s="7">
        <v>86</v>
      </c>
      <c r="D3" s="7">
        <f>C3*40%</f>
        <v>34.4</v>
      </c>
      <c r="E3" s="7">
        <v>82</v>
      </c>
      <c r="F3" s="7">
        <f>E3*60%</f>
        <v>49.2</v>
      </c>
      <c r="G3" s="7">
        <f>C3*40%+E3*60%</f>
        <v>83.6</v>
      </c>
      <c r="H3" s="6">
        <v>1</v>
      </c>
      <c r="I3" s="6" t="s">
        <v>11</v>
      </c>
    </row>
    <row r="4" ht="33" customHeight="1" spans="1:9">
      <c r="B4" s="6" t="s">
        <v>12</v>
      </c>
      <c r="C4" s="7">
        <v>83</v>
      </c>
      <c r="D4" s="7">
        <f>C4*40%</f>
        <v>33.2</v>
      </c>
      <c r="E4" s="7">
        <v>75.66</v>
      </c>
      <c r="F4" s="7">
        <f>E4*60%</f>
        <v>45.396</v>
      </c>
      <c r="G4" s="7">
        <f>C4*40%+E4*60%</f>
        <v>78.596</v>
      </c>
      <c r="H4" s="6">
        <v>2</v>
      </c>
      <c r="I4" s="6" t="s">
        <v>13</v>
      </c>
    </row>
    <row r="5" ht="32" customHeight="1" spans="1:9">
      <c r="B5" s="6" t="s">
        <v>14</v>
      </c>
      <c r="C5" s="7">
        <v>81</v>
      </c>
      <c r="D5" s="7">
        <f>C5*40%</f>
        <v>32.4</v>
      </c>
      <c r="E5" s="7">
        <v>61.66</v>
      </c>
      <c r="F5" s="7">
        <f>E5*60%</f>
        <v>36.996</v>
      </c>
      <c r="G5" s="7">
        <f>C5*40%+E5*60%</f>
        <v>69.396</v>
      </c>
      <c r="H5" s="6">
        <v>3</v>
      </c>
      <c r="I5" s="6" t="s">
        <v>13</v>
      </c>
    </row>
  </sheetData>
  <mergeCells count="1">
    <mergeCell ref="B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A14" sqref="A14"/>
    </sheetView>
  </sheetViews>
  <sheetFormatPr defaultColWidth="9" defaultRowHeight="13.5" outlineLevelRow="4" outlineLevelCol="7"/>
  <cols>
    <col min="2" max="6" width="9" style="1"/>
    <col min="8" max="8" width="18.75" customWidth="1"/>
  </cols>
  <sheetData>
    <row r="1" ht="54" customHeight="1" spans="1:8">
      <c r="A1" s="2" t="s">
        <v>15</v>
      </c>
      <c r="B1" s="3"/>
      <c r="C1" s="3"/>
      <c r="D1" s="3"/>
      <c r="E1" s="3"/>
      <c r="F1" s="3"/>
      <c r="G1" s="2"/>
      <c r="H1" s="2"/>
    </row>
    <row r="2" ht="44" customHeight="1" spans="1:8">
      <c r="A2" s="4" t="s">
        <v>2</v>
      </c>
      <c r="B2" s="5" t="s">
        <v>16</v>
      </c>
      <c r="C2" s="5" t="s">
        <v>4</v>
      </c>
      <c r="D2" s="5" t="s">
        <v>5</v>
      </c>
      <c r="E2" s="5" t="s">
        <v>6</v>
      </c>
      <c r="F2" s="5" t="s">
        <v>7</v>
      </c>
      <c r="G2" s="4" t="s">
        <v>8</v>
      </c>
      <c r="H2" s="4" t="s">
        <v>9</v>
      </c>
    </row>
    <row r="3" ht="31" customHeight="1" spans="1:8">
      <c r="A3" s="6" t="s">
        <v>17</v>
      </c>
      <c r="B3" s="7">
        <v>75</v>
      </c>
      <c r="C3" s="7">
        <f>B3*40%</f>
        <v>30</v>
      </c>
      <c r="D3" s="7">
        <v>77.33</v>
      </c>
      <c r="E3" s="7">
        <f>D3*60%</f>
        <v>46.398</v>
      </c>
      <c r="F3" s="7">
        <f>B3*40%+D3*60%</f>
        <v>76.398</v>
      </c>
      <c r="G3" s="6">
        <v>1</v>
      </c>
      <c r="H3" s="6" t="s">
        <v>13</v>
      </c>
    </row>
    <row r="4" ht="38" customHeight="1" spans="1:8">
      <c r="A4" s="6" t="s">
        <v>18</v>
      </c>
      <c r="B4" s="7">
        <v>78</v>
      </c>
      <c r="C4" s="7">
        <f>B4*40%</f>
        <v>31.2</v>
      </c>
      <c r="D4" s="7">
        <v>71.33</v>
      </c>
      <c r="E4" s="7">
        <f>D4*60%</f>
        <v>42.798</v>
      </c>
      <c r="F4" s="7">
        <f>B4*40%+D4*60%</f>
        <v>73.998</v>
      </c>
      <c r="G4" s="6">
        <v>2</v>
      </c>
      <c r="H4" s="6" t="s">
        <v>13</v>
      </c>
    </row>
    <row r="5" ht="43" customHeight="1" spans="1:8">
      <c r="A5" s="6" t="s">
        <v>19</v>
      </c>
      <c r="B5" s="7">
        <v>73</v>
      </c>
      <c r="C5" s="7">
        <f>B5*40%</f>
        <v>29.2</v>
      </c>
      <c r="D5" s="7">
        <v>71</v>
      </c>
      <c r="E5" s="7">
        <f>D5*60%</f>
        <v>42.6</v>
      </c>
      <c r="F5" s="7">
        <f>B5*40%+D5*60%</f>
        <v>71.8</v>
      </c>
      <c r="G5" s="6">
        <v>3</v>
      </c>
      <c r="H5" s="6" t="s">
        <v>13</v>
      </c>
    </row>
  </sheetData>
  <sortState ref="A3:H5">
    <sortCondition ref="F3" descending="1"/>
  </sortState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H21" sqref="H21"/>
    </sheetView>
  </sheetViews>
  <sheetFormatPr defaultColWidth="9" defaultRowHeight="13.5" outlineLevelRow="7" outlineLevelCol="7"/>
  <cols>
    <col min="2" max="6" width="9" style="1"/>
    <col min="8" max="8" width="16.75" customWidth="1"/>
  </cols>
  <sheetData>
    <row r="1" ht="56" customHeight="1" spans="1:8">
      <c r="A1" s="2" t="s">
        <v>20</v>
      </c>
      <c r="B1" s="3"/>
      <c r="C1" s="3"/>
      <c r="D1" s="3"/>
      <c r="E1" s="3"/>
      <c r="F1" s="3"/>
      <c r="G1" s="2"/>
      <c r="H1" s="2"/>
    </row>
    <row r="2" ht="43" customHeight="1" spans="1:8">
      <c r="A2" s="4" t="s">
        <v>2</v>
      </c>
      <c r="B2" s="5" t="s">
        <v>16</v>
      </c>
      <c r="C2" s="5" t="s">
        <v>4</v>
      </c>
      <c r="D2" s="5" t="s">
        <v>5</v>
      </c>
      <c r="E2" s="5" t="s">
        <v>6</v>
      </c>
      <c r="F2" s="5" t="s">
        <v>7</v>
      </c>
      <c r="G2" s="4" t="s">
        <v>8</v>
      </c>
      <c r="H2" s="4" t="s">
        <v>9</v>
      </c>
    </row>
    <row r="3" ht="25" customHeight="1" spans="1:8">
      <c r="A3" s="6" t="s">
        <v>21</v>
      </c>
      <c r="B3" s="7">
        <v>80</v>
      </c>
      <c r="C3" s="7">
        <f>B3*40%</f>
        <v>32</v>
      </c>
      <c r="D3" s="7">
        <v>87</v>
      </c>
      <c r="E3" s="7">
        <f>D3*60%</f>
        <v>52.2</v>
      </c>
      <c r="F3" s="7">
        <f t="shared" ref="F3:F8" si="0">B3*40%+D3*60%</f>
        <v>84.2</v>
      </c>
      <c r="G3" s="6">
        <v>1</v>
      </c>
      <c r="H3" s="6" t="s">
        <v>11</v>
      </c>
    </row>
    <row r="4" ht="25" customHeight="1" spans="1:8">
      <c r="A4" s="6" t="s">
        <v>22</v>
      </c>
      <c r="B4" s="7">
        <v>76</v>
      </c>
      <c r="C4" s="7">
        <f>B4*40%</f>
        <v>30.4</v>
      </c>
      <c r="D4" s="7">
        <v>85</v>
      </c>
      <c r="E4" s="7">
        <f t="shared" ref="E3:E8" si="1">D4*60%</f>
        <v>51</v>
      </c>
      <c r="F4" s="7">
        <f t="shared" si="0"/>
        <v>81.4</v>
      </c>
      <c r="G4" s="6">
        <v>2</v>
      </c>
      <c r="H4" s="6" t="s">
        <v>11</v>
      </c>
    </row>
    <row r="5" ht="25" customHeight="1" spans="1:8">
      <c r="A5" s="6" t="s">
        <v>23</v>
      </c>
      <c r="B5" s="7">
        <v>73</v>
      </c>
      <c r="C5" s="7">
        <f t="shared" ref="C3:C8" si="2">B5*40%</f>
        <v>29.2</v>
      </c>
      <c r="D5" s="7">
        <v>79</v>
      </c>
      <c r="E5" s="7">
        <f t="shared" si="1"/>
        <v>47.4</v>
      </c>
      <c r="F5" s="7">
        <f t="shared" si="0"/>
        <v>76.6</v>
      </c>
      <c r="G5" s="6">
        <v>3</v>
      </c>
      <c r="H5" s="6" t="s">
        <v>13</v>
      </c>
    </row>
    <row r="6" ht="25" customHeight="1" spans="1:8">
      <c r="A6" s="6" t="s">
        <v>24</v>
      </c>
      <c r="B6" s="7">
        <v>75</v>
      </c>
      <c r="C6" s="7">
        <f t="shared" si="2"/>
        <v>30</v>
      </c>
      <c r="D6" s="7">
        <v>72</v>
      </c>
      <c r="E6" s="7">
        <f t="shared" si="1"/>
        <v>43.2</v>
      </c>
      <c r="F6" s="7">
        <f t="shared" si="0"/>
        <v>73.2</v>
      </c>
      <c r="G6" s="6">
        <v>4</v>
      </c>
      <c r="H6" s="6" t="s">
        <v>13</v>
      </c>
    </row>
    <row r="7" ht="25" customHeight="1" spans="1:8">
      <c r="A7" s="6" t="s">
        <v>25</v>
      </c>
      <c r="B7" s="7">
        <v>72</v>
      </c>
      <c r="C7" s="7">
        <f t="shared" si="2"/>
        <v>28.8</v>
      </c>
      <c r="D7" s="7">
        <v>71.66</v>
      </c>
      <c r="E7" s="7">
        <f t="shared" si="1"/>
        <v>42.996</v>
      </c>
      <c r="F7" s="7">
        <f t="shared" si="0"/>
        <v>71.796</v>
      </c>
      <c r="G7" s="6">
        <v>5</v>
      </c>
      <c r="H7" s="6" t="s">
        <v>13</v>
      </c>
    </row>
    <row r="8" ht="25" customHeight="1" spans="1:8">
      <c r="A8" s="6" t="s">
        <v>26</v>
      </c>
      <c r="B8" s="7">
        <v>71</v>
      </c>
      <c r="C8" s="7">
        <f t="shared" si="2"/>
        <v>28.4</v>
      </c>
      <c r="D8" s="7">
        <v>65</v>
      </c>
      <c r="E8" s="7">
        <f t="shared" si="1"/>
        <v>39</v>
      </c>
      <c r="F8" s="7">
        <f t="shared" si="0"/>
        <v>67.4</v>
      </c>
      <c r="G8" s="6">
        <v>6</v>
      </c>
      <c r="H8" s="6" t="s">
        <v>13</v>
      </c>
    </row>
  </sheetData>
  <sortState ref="A3:H8">
    <sortCondition ref="F3" descending="1"/>
  </sortState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110" zoomScaleNormal="110" workbookViewId="0">
      <selection activeCell="F9" sqref="F9"/>
    </sheetView>
  </sheetViews>
  <sheetFormatPr defaultColWidth="9" defaultRowHeight="13.5" outlineLevelRow="4" outlineLevelCol="7"/>
  <cols>
    <col min="2" max="2" width="9" style="1"/>
    <col min="3" max="3" width="10.6916666666667" style="1" customWidth="1"/>
    <col min="4" max="6" width="9" style="1"/>
    <col min="8" max="8" width="13.6333333333333" customWidth="1"/>
  </cols>
  <sheetData>
    <row r="1" ht="58" customHeight="1" spans="1:8">
      <c r="A1" s="2" t="s">
        <v>27</v>
      </c>
      <c r="B1" s="3"/>
      <c r="C1" s="3"/>
      <c r="D1" s="3"/>
      <c r="E1" s="3"/>
      <c r="F1" s="3"/>
      <c r="G1" s="2"/>
      <c r="H1" s="2"/>
    </row>
    <row r="2" ht="30" customHeight="1" spans="1:8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4" t="s">
        <v>8</v>
      </c>
      <c r="H2" s="4" t="s">
        <v>9</v>
      </c>
    </row>
    <row r="3" ht="25" customHeight="1" spans="1:8">
      <c r="A3" s="6" t="s">
        <v>28</v>
      </c>
      <c r="B3" s="7">
        <v>79</v>
      </c>
      <c r="C3" s="7">
        <f>B3*40%</f>
        <v>31.6</v>
      </c>
      <c r="D3" s="7">
        <v>59.66</v>
      </c>
      <c r="E3" s="7">
        <f>D3*60%</f>
        <v>35.796</v>
      </c>
      <c r="F3" s="7">
        <f>B3*40%+D3*60%</f>
        <v>67.396</v>
      </c>
      <c r="G3" s="6">
        <v>1</v>
      </c>
      <c r="H3" s="6" t="s">
        <v>13</v>
      </c>
    </row>
    <row r="4" ht="25" customHeight="1" spans="1:8">
      <c r="A4" s="6" t="s">
        <v>29</v>
      </c>
      <c r="B4" s="7">
        <v>75</v>
      </c>
      <c r="C4" s="7">
        <f>B4*40%</f>
        <v>30</v>
      </c>
      <c r="D4" s="7">
        <v>60.66</v>
      </c>
      <c r="E4" s="7">
        <f>D4*60%</f>
        <v>36.396</v>
      </c>
      <c r="F4" s="7">
        <f>B4*40%+D4*60%</f>
        <v>66.396</v>
      </c>
      <c r="G4" s="6">
        <v>2</v>
      </c>
      <c r="H4" s="6" t="s">
        <v>13</v>
      </c>
    </row>
    <row r="5" ht="25" customHeight="1" spans="1:8">
      <c r="A5" s="6" t="s">
        <v>30</v>
      </c>
      <c r="B5" s="7">
        <v>69</v>
      </c>
      <c r="C5" s="7">
        <f>B5*40%</f>
        <v>27.6</v>
      </c>
      <c r="D5" s="7">
        <v>52.33</v>
      </c>
      <c r="E5" s="7">
        <f>D5*60%</f>
        <v>31.398</v>
      </c>
      <c r="F5" s="7">
        <f>B5*40%+D5*60%</f>
        <v>58.998</v>
      </c>
      <c r="G5" s="6">
        <v>3</v>
      </c>
      <c r="H5" s="6" t="s">
        <v>13</v>
      </c>
    </row>
  </sheetData>
  <mergeCells count="1">
    <mergeCell ref="A1:H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I25" sqref="I25"/>
    </sheetView>
  </sheetViews>
  <sheetFormatPr defaultColWidth="9" defaultRowHeight="13.5" outlineLevelCol="7"/>
  <cols>
    <col min="2" max="6" width="9" style="1"/>
    <col min="8" max="8" width="16.125" customWidth="1"/>
  </cols>
  <sheetData>
    <row r="1" ht="67" customHeight="1" spans="1:8">
      <c r="A1" s="2" t="s">
        <v>31</v>
      </c>
      <c r="B1" s="3"/>
      <c r="C1" s="3"/>
      <c r="D1" s="3"/>
      <c r="E1" s="3"/>
      <c r="F1" s="3"/>
      <c r="G1" s="2"/>
      <c r="H1" s="2"/>
    </row>
    <row r="2" ht="25" customHeight="1" spans="1:8">
      <c r="A2" s="4" t="s">
        <v>2</v>
      </c>
      <c r="B2" s="5" t="s">
        <v>16</v>
      </c>
      <c r="C2" s="5" t="s">
        <v>4</v>
      </c>
      <c r="D2" s="5" t="s">
        <v>5</v>
      </c>
      <c r="E2" s="5" t="s">
        <v>6</v>
      </c>
      <c r="F2" s="5" t="s">
        <v>7</v>
      </c>
      <c r="G2" s="4" t="s">
        <v>8</v>
      </c>
      <c r="H2" s="4" t="s">
        <v>9</v>
      </c>
    </row>
    <row r="3" ht="25" customHeight="1" spans="1:8">
      <c r="A3" s="6" t="s">
        <v>32</v>
      </c>
      <c r="B3" s="7">
        <v>86</v>
      </c>
      <c r="C3" s="7">
        <f t="shared" ref="C3:C11" si="0">B3*40%</f>
        <v>34.4</v>
      </c>
      <c r="D3" s="7">
        <v>86</v>
      </c>
      <c r="E3" s="7">
        <f t="shared" ref="E3:E11" si="1">D3*60%</f>
        <v>51.6</v>
      </c>
      <c r="F3" s="7">
        <f t="shared" ref="F3:F11" si="2">C3+E3</f>
        <v>86</v>
      </c>
      <c r="G3" s="6">
        <v>1</v>
      </c>
      <c r="H3" s="10" t="s">
        <v>11</v>
      </c>
    </row>
    <row r="4" ht="25" customHeight="1" spans="1:8">
      <c r="A4" s="6" t="s">
        <v>33</v>
      </c>
      <c r="B4" s="7">
        <v>81</v>
      </c>
      <c r="C4" s="7">
        <f t="shared" si="0"/>
        <v>32.4</v>
      </c>
      <c r="D4" s="7">
        <v>84.66</v>
      </c>
      <c r="E4" s="7">
        <f t="shared" si="1"/>
        <v>50.796</v>
      </c>
      <c r="F4" s="7">
        <f t="shared" si="2"/>
        <v>83.196</v>
      </c>
      <c r="G4" s="6">
        <v>2</v>
      </c>
      <c r="H4" s="10" t="s">
        <v>11</v>
      </c>
    </row>
    <row r="5" ht="25" customHeight="1" spans="1:8">
      <c r="A5" s="6" t="s">
        <v>34</v>
      </c>
      <c r="B5" s="7">
        <v>84</v>
      </c>
      <c r="C5" s="7">
        <f t="shared" si="0"/>
        <v>33.6</v>
      </c>
      <c r="D5" s="7">
        <v>81.33</v>
      </c>
      <c r="E5" s="7">
        <f t="shared" si="1"/>
        <v>48.798</v>
      </c>
      <c r="F5" s="7">
        <f t="shared" si="2"/>
        <v>82.398</v>
      </c>
      <c r="G5" s="6">
        <v>3</v>
      </c>
      <c r="H5" s="10" t="s">
        <v>11</v>
      </c>
    </row>
    <row r="6" ht="25" customHeight="1" spans="1:8">
      <c r="A6" s="6" t="s">
        <v>35</v>
      </c>
      <c r="B6" s="7">
        <v>78</v>
      </c>
      <c r="C6" s="7">
        <f t="shared" si="0"/>
        <v>31.2</v>
      </c>
      <c r="D6" s="7">
        <v>82</v>
      </c>
      <c r="E6" s="7">
        <f t="shared" si="1"/>
        <v>49.2</v>
      </c>
      <c r="F6" s="7">
        <f t="shared" si="2"/>
        <v>80.4</v>
      </c>
      <c r="G6" s="6">
        <v>4</v>
      </c>
      <c r="H6" s="10" t="s">
        <v>13</v>
      </c>
    </row>
    <row r="7" ht="25" customHeight="1" spans="1:8">
      <c r="A7" s="6" t="s">
        <v>36</v>
      </c>
      <c r="B7" s="7">
        <v>82</v>
      </c>
      <c r="C7" s="7">
        <f t="shared" si="0"/>
        <v>32.8</v>
      </c>
      <c r="D7" s="7">
        <v>73.66</v>
      </c>
      <c r="E7" s="7">
        <f t="shared" si="1"/>
        <v>44.196</v>
      </c>
      <c r="F7" s="7">
        <f t="shared" si="2"/>
        <v>76.996</v>
      </c>
      <c r="G7" s="6">
        <v>5</v>
      </c>
      <c r="H7" s="10" t="s">
        <v>13</v>
      </c>
    </row>
    <row r="8" ht="25" customHeight="1" spans="1:8">
      <c r="A8" s="6" t="s">
        <v>37</v>
      </c>
      <c r="B8" s="7">
        <v>80</v>
      </c>
      <c r="C8" s="7">
        <f t="shared" si="0"/>
        <v>32</v>
      </c>
      <c r="D8" s="7">
        <v>73.33</v>
      </c>
      <c r="E8" s="7">
        <f t="shared" si="1"/>
        <v>43.998</v>
      </c>
      <c r="F8" s="7">
        <f t="shared" si="2"/>
        <v>75.998</v>
      </c>
      <c r="G8" s="6">
        <v>6</v>
      </c>
      <c r="H8" s="10" t="s">
        <v>13</v>
      </c>
    </row>
    <row r="9" ht="25" customHeight="1" spans="1:8">
      <c r="A9" s="6" t="s">
        <v>38</v>
      </c>
      <c r="B9" s="7">
        <v>79</v>
      </c>
      <c r="C9" s="7">
        <f t="shared" si="0"/>
        <v>31.6</v>
      </c>
      <c r="D9" s="7">
        <v>67.66</v>
      </c>
      <c r="E9" s="7">
        <f t="shared" si="1"/>
        <v>40.596</v>
      </c>
      <c r="F9" s="7">
        <f t="shared" si="2"/>
        <v>72.196</v>
      </c>
      <c r="G9" s="6">
        <v>7</v>
      </c>
      <c r="H9" s="10" t="s">
        <v>13</v>
      </c>
    </row>
    <row r="10" ht="25" customHeight="1" spans="1:8">
      <c r="A10" s="6" t="s">
        <v>39</v>
      </c>
      <c r="B10" s="7">
        <v>79</v>
      </c>
      <c r="C10" s="7">
        <f t="shared" si="0"/>
        <v>31.6</v>
      </c>
      <c r="D10" s="7">
        <v>60</v>
      </c>
      <c r="E10" s="7">
        <f t="shared" si="1"/>
        <v>36</v>
      </c>
      <c r="F10" s="7">
        <f t="shared" si="2"/>
        <v>67.6</v>
      </c>
      <c r="G10" s="6">
        <v>8</v>
      </c>
      <c r="H10" s="10" t="s">
        <v>13</v>
      </c>
    </row>
    <row r="11" ht="25" customHeight="1" spans="1:8">
      <c r="A11" s="6" t="s">
        <v>40</v>
      </c>
      <c r="B11" s="7">
        <v>83</v>
      </c>
      <c r="C11" s="7">
        <f t="shared" si="0"/>
        <v>33.2</v>
      </c>
      <c r="D11" s="7" t="s">
        <v>41</v>
      </c>
      <c r="E11" s="7">
        <v>0</v>
      </c>
      <c r="F11" s="7">
        <f t="shared" si="2"/>
        <v>33.2</v>
      </c>
      <c r="G11" s="6">
        <v>9</v>
      </c>
      <c r="H11" s="10" t="s">
        <v>13</v>
      </c>
    </row>
  </sheetData>
  <mergeCells count="1">
    <mergeCell ref="A1:H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H23" sqref="H23"/>
    </sheetView>
  </sheetViews>
  <sheetFormatPr defaultColWidth="9" defaultRowHeight="13.5" outlineLevelCol="7"/>
  <cols>
    <col min="1" max="1" width="9.875" customWidth="1"/>
    <col min="2" max="6" width="9" style="1"/>
    <col min="8" max="8" width="15.3833333333333" customWidth="1"/>
  </cols>
  <sheetData>
    <row r="1" ht="57" customHeight="1" spans="1:8">
      <c r="A1" s="3" t="s">
        <v>42</v>
      </c>
      <c r="B1" s="8"/>
      <c r="C1" s="8"/>
      <c r="D1" s="8"/>
      <c r="E1" s="8"/>
      <c r="F1" s="8"/>
      <c r="G1" s="8"/>
      <c r="H1" s="8"/>
    </row>
    <row r="2" ht="36" customHeight="1" spans="1:8">
      <c r="A2" s="4" t="s">
        <v>2</v>
      </c>
      <c r="B2" s="5" t="s">
        <v>16</v>
      </c>
      <c r="C2" s="5" t="s">
        <v>4</v>
      </c>
      <c r="D2" s="5" t="s">
        <v>5</v>
      </c>
      <c r="E2" s="5" t="s">
        <v>6</v>
      </c>
      <c r="F2" s="5" t="s">
        <v>7</v>
      </c>
      <c r="G2" s="4" t="s">
        <v>8</v>
      </c>
      <c r="H2" s="4" t="s">
        <v>9</v>
      </c>
    </row>
    <row r="3" ht="25" customHeight="1" spans="1:8">
      <c r="A3" s="6" t="s">
        <v>43</v>
      </c>
      <c r="B3" s="7">
        <v>84</v>
      </c>
      <c r="C3" s="9">
        <f t="shared" ref="C3:C11" si="0">B3*40%</f>
        <v>33.6</v>
      </c>
      <c r="D3" s="7">
        <v>89</v>
      </c>
      <c r="E3" s="9">
        <f t="shared" ref="E3:E11" si="1">D3*60%</f>
        <v>53.4</v>
      </c>
      <c r="F3" s="9">
        <f t="shared" ref="F3:F11" si="2">C3+E3</f>
        <v>87</v>
      </c>
      <c r="G3" s="6">
        <v>1</v>
      </c>
      <c r="H3" s="10" t="s">
        <v>11</v>
      </c>
    </row>
    <row r="4" ht="25" customHeight="1" spans="1:8">
      <c r="A4" s="6" t="s">
        <v>44</v>
      </c>
      <c r="B4" s="7">
        <v>81</v>
      </c>
      <c r="C4" s="9">
        <f t="shared" si="0"/>
        <v>32.4</v>
      </c>
      <c r="D4" s="7">
        <v>85</v>
      </c>
      <c r="E4" s="9">
        <f t="shared" si="1"/>
        <v>51</v>
      </c>
      <c r="F4" s="9">
        <f t="shared" si="2"/>
        <v>83.4</v>
      </c>
      <c r="G4" s="6">
        <v>2</v>
      </c>
      <c r="H4" s="10" t="s">
        <v>11</v>
      </c>
    </row>
    <row r="5" ht="25" customHeight="1" spans="1:8">
      <c r="A5" s="6" t="s">
        <v>45</v>
      </c>
      <c r="B5" s="7">
        <v>82</v>
      </c>
      <c r="C5" s="9">
        <f t="shared" si="0"/>
        <v>32.8</v>
      </c>
      <c r="D5" s="7">
        <v>82</v>
      </c>
      <c r="E5" s="9">
        <f t="shared" si="1"/>
        <v>49.2</v>
      </c>
      <c r="F5" s="9">
        <f t="shared" si="2"/>
        <v>82</v>
      </c>
      <c r="G5" s="6">
        <v>3</v>
      </c>
      <c r="H5" s="10" t="s">
        <v>11</v>
      </c>
    </row>
    <row r="6" ht="25" customHeight="1" spans="1:8">
      <c r="A6" s="6" t="s">
        <v>46</v>
      </c>
      <c r="B6" s="7">
        <v>76</v>
      </c>
      <c r="C6" s="9">
        <f t="shared" si="0"/>
        <v>30.4</v>
      </c>
      <c r="D6" s="7">
        <v>84.66</v>
      </c>
      <c r="E6" s="9">
        <f t="shared" si="1"/>
        <v>50.796</v>
      </c>
      <c r="F6" s="9">
        <f t="shared" si="2"/>
        <v>81.196</v>
      </c>
      <c r="G6" s="6">
        <v>4</v>
      </c>
      <c r="H6" s="10" t="s">
        <v>13</v>
      </c>
    </row>
    <row r="7" ht="25" customHeight="1" spans="1:8">
      <c r="A7" s="6" t="s">
        <v>47</v>
      </c>
      <c r="B7" s="7">
        <v>79</v>
      </c>
      <c r="C7" s="9">
        <f t="shared" si="0"/>
        <v>31.6</v>
      </c>
      <c r="D7" s="7">
        <v>78.66</v>
      </c>
      <c r="E7" s="9">
        <f t="shared" si="1"/>
        <v>47.196</v>
      </c>
      <c r="F7" s="9">
        <f t="shared" si="2"/>
        <v>78.796</v>
      </c>
      <c r="G7" s="6">
        <v>5</v>
      </c>
      <c r="H7" s="10" t="s">
        <v>13</v>
      </c>
    </row>
    <row r="8" ht="25" customHeight="1" spans="1:8">
      <c r="A8" s="6" t="s">
        <v>48</v>
      </c>
      <c r="B8" s="7">
        <v>76</v>
      </c>
      <c r="C8" s="9">
        <f t="shared" si="0"/>
        <v>30.4</v>
      </c>
      <c r="D8" s="7">
        <v>66.66</v>
      </c>
      <c r="E8" s="9">
        <f t="shared" si="1"/>
        <v>39.996</v>
      </c>
      <c r="F8" s="9">
        <f t="shared" si="2"/>
        <v>70.396</v>
      </c>
      <c r="G8" s="6">
        <v>6</v>
      </c>
      <c r="H8" s="10" t="s">
        <v>13</v>
      </c>
    </row>
    <row r="9" ht="25" customHeight="1" spans="1:8">
      <c r="A9" s="6" t="s">
        <v>49</v>
      </c>
      <c r="B9" s="7">
        <v>74</v>
      </c>
      <c r="C9" s="9">
        <f t="shared" si="0"/>
        <v>29.6</v>
      </c>
      <c r="D9" s="7">
        <v>60</v>
      </c>
      <c r="E9" s="9">
        <f t="shared" si="1"/>
        <v>36</v>
      </c>
      <c r="F9" s="9">
        <f t="shared" si="2"/>
        <v>65.6</v>
      </c>
      <c r="G9" s="6">
        <v>7</v>
      </c>
      <c r="H9" s="10" t="s">
        <v>13</v>
      </c>
    </row>
    <row r="10" ht="25" customHeight="1" spans="1:8">
      <c r="A10" s="6" t="s">
        <v>50</v>
      </c>
      <c r="B10" s="7">
        <v>80</v>
      </c>
      <c r="C10" s="9">
        <f t="shared" si="0"/>
        <v>32</v>
      </c>
      <c r="D10" s="7" t="s">
        <v>41</v>
      </c>
      <c r="E10" s="9">
        <v>0</v>
      </c>
      <c r="F10" s="9">
        <v>32</v>
      </c>
      <c r="G10" s="6">
        <v>8</v>
      </c>
      <c r="H10" s="10" t="s">
        <v>13</v>
      </c>
    </row>
    <row r="11" ht="25" customHeight="1" spans="1:8">
      <c r="A11" s="6" t="s">
        <v>51</v>
      </c>
      <c r="B11" s="7">
        <v>75</v>
      </c>
      <c r="C11" s="9">
        <f t="shared" si="0"/>
        <v>30</v>
      </c>
      <c r="D11" s="7" t="s">
        <v>41</v>
      </c>
      <c r="E11" s="9">
        <v>0</v>
      </c>
      <c r="F11" s="9">
        <v>30</v>
      </c>
      <c r="G11" s="6">
        <v>9</v>
      </c>
      <c r="H11" s="10" t="s">
        <v>13</v>
      </c>
    </row>
  </sheetData>
  <mergeCells count="1">
    <mergeCell ref="A1:H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G26" sqref="G26"/>
    </sheetView>
  </sheetViews>
  <sheetFormatPr defaultColWidth="9" defaultRowHeight="13.5" outlineLevelRow="4" outlineLevelCol="7"/>
  <cols>
    <col min="2" max="6" width="9" style="1"/>
    <col min="8" max="8" width="18.875" customWidth="1"/>
  </cols>
  <sheetData>
    <row r="1" ht="60" customHeight="1" spans="1:8">
      <c r="A1" s="2" t="s">
        <v>52</v>
      </c>
      <c r="B1" s="3"/>
      <c r="C1" s="3"/>
      <c r="D1" s="3"/>
      <c r="E1" s="3"/>
      <c r="F1" s="3"/>
      <c r="G1" s="2"/>
      <c r="H1" s="2"/>
    </row>
    <row r="2" ht="25" customHeight="1" spans="1:8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4" t="s">
        <v>8</v>
      </c>
      <c r="H2" s="4" t="s">
        <v>9</v>
      </c>
    </row>
    <row r="3" ht="25" customHeight="1" spans="1:8">
      <c r="A3" s="6" t="s">
        <v>53</v>
      </c>
      <c r="B3" s="7">
        <v>81</v>
      </c>
      <c r="C3" s="7">
        <f>B3*40%</f>
        <v>32.4</v>
      </c>
      <c r="D3" s="7">
        <v>85</v>
      </c>
      <c r="E3" s="7">
        <f>D3*60%</f>
        <v>51</v>
      </c>
      <c r="F3" s="7">
        <f>B3*40%+D3*60%</f>
        <v>83.4</v>
      </c>
      <c r="G3" s="6">
        <v>1</v>
      </c>
      <c r="H3" s="6" t="s">
        <v>11</v>
      </c>
    </row>
    <row r="4" ht="25" customHeight="1" spans="1:8">
      <c r="A4" s="6" t="s">
        <v>54</v>
      </c>
      <c r="B4" s="7">
        <v>79</v>
      </c>
      <c r="C4" s="7">
        <f>B4*40%</f>
        <v>31.6</v>
      </c>
      <c r="D4" s="7">
        <v>86</v>
      </c>
      <c r="E4" s="7">
        <f>D4*60%</f>
        <v>51.6</v>
      </c>
      <c r="F4" s="7">
        <f>B4*40%+D4*60%</f>
        <v>83.2</v>
      </c>
      <c r="G4" s="6">
        <v>2</v>
      </c>
      <c r="H4" s="6" t="s">
        <v>13</v>
      </c>
    </row>
    <row r="5" ht="25" customHeight="1" spans="1:8">
      <c r="A5" s="6" t="s">
        <v>55</v>
      </c>
      <c r="B5" s="7">
        <v>78</v>
      </c>
      <c r="C5" s="7">
        <f>B5*40%</f>
        <v>31.2</v>
      </c>
      <c r="D5" s="7">
        <v>81.33</v>
      </c>
      <c r="E5" s="7">
        <f>D5*60%</f>
        <v>48.798</v>
      </c>
      <c r="F5" s="7">
        <f>B5*40%+D5*60%</f>
        <v>79.998</v>
      </c>
      <c r="G5" s="6">
        <v>3</v>
      </c>
      <c r="H5" s="6" t="s">
        <v>13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A01设计岗</vt:lpstr>
      <vt:lpstr>A02风控法务岗</vt:lpstr>
      <vt:lpstr>A03新媒体运营-摄像岗</vt:lpstr>
      <vt:lpstr>A04新媒体运营-摄影岗</vt:lpstr>
      <vt:lpstr>A05采编岗</vt:lpstr>
      <vt:lpstr>A06项目执行岗</vt:lpstr>
      <vt:lpstr>A07主播岗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刘鹏</cp:lastModifiedBy>
  <dcterms:created xsi:type="dcterms:W3CDTF">2023-05-12T11:15:00Z</dcterms:created>
  <dcterms:modified xsi:type="dcterms:W3CDTF">2026-10-27T08:55:24Z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BCC5DFA50E4E4E4390A7A7E267FC1AA5_13</vt:lpwstr>
  </property>
  <property fmtid="{D5CDD505-2E9C-101B-9397-08002B2CF9AE}" pid="4" name="CalculationRule">
    <vt:i4>0</vt:i4>
  </property>
</Properties>
</file>